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codeName="ThisWorkbook"/>
  <mc:AlternateContent xmlns:mc="http://schemas.openxmlformats.org/markup-compatibility/2006">
    <mc:Choice Requires="x15">
      <x15ac:absPath xmlns:x15ac="http://schemas.microsoft.com/office/spreadsheetml/2010/11/ac" url="C:\WORK\Projekty\MŠ Kosmonautů Sokolov\PROJEKT\Export\"/>
    </mc:Choice>
  </mc:AlternateContent>
  <xr:revisionPtr revIDLastSave="0" documentId="8_{74706B56-8B95-4C3F-B248-410EA68932CD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Pavilon B" sheetId="1" r:id="rId1"/>
  </sheets>
  <definedNames>
    <definedName name="_xlnm.Print_Titles" localSheetId="0">'Pavilon B'!$22:$24</definedName>
    <definedName name="_xlnm.Print_Area" localSheetId="0">'Pavilon B'!$A$1:$H$119</definedName>
    <definedName name="Print_Area_0" localSheetId="0">'Pavilon B'!$A$1:$H$52</definedName>
    <definedName name="Print_Area_0_0" localSheetId="0">'Pavilon B'!$A$1:$H$52</definedName>
    <definedName name="Print_Area_0_0_0" localSheetId="0">'Pavilon B'!$A$1:$H$52</definedName>
    <definedName name="Print_Area_0_0_0_0" localSheetId="0">'Pavilon B'!$A$1:$H$52</definedName>
    <definedName name="Print_Area_0_0_0_0_0" localSheetId="0">'Pavilon B'!$A$1:$H$52</definedName>
    <definedName name="Print_Area_0_0_0_0_0_0" localSheetId="0">'Pavilon B'!$A$1:$H$52</definedName>
    <definedName name="Print_Area_0_0_0_0_0_0_0" localSheetId="0">'Pavilon B'!$A$1:$H$52</definedName>
    <definedName name="Print_Titles_0" localSheetId="0">'Pavilon B'!$22:$24</definedName>
    <definedName name="Print_Titles_0_0" localSheetId="0">'Pavilon B'!$22:$24</definedName>
    <definedName name="Print_Titles_0_0_0" localSheetId="0">'Pavilon B'!$22:$24</definedName>
    <definedName name="Print_Titles_0_0_0_0" localSheetId="0">'Pavilon B'!$22:$24</definedName>
    <definedName name="Print_Titles_0_0_0_0_0" localSheetId="0">'Pavilon B'!$22:$24</definedName>
    <definedName name="Print_Titles_0_0_0_0_0_0" localSheetId="0">'Pavilon B'!$22:$24</definedName>
    <definedName name="Print_Titles_0_0_0_0_0_0_0" localSheetId="0">'Pavilon B'!$22:$24</definedName>
    <definedName name="Print_Titles_0_0_0_0_0_0_0_0" localSheetId="0">'Pavilon B'!$22:$24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7" i="1" l="1"/>
  <c r="G107" i="1"/>
  <c r="H104" i="1" l="1"/>
  <c r="G104" i="1"/>
  <c r="H81" i="1" l="1"/>
  <c r="G81" i="1"/>
  <c r="H79" i="1"/>
  <c r="G79" i="1"/>
  <c r="B16" i="1"/>
  <c r="G63" i="1"/>
  <c r="G64" i="1"/>
  <c r="H118" i="1" l="1"/>
  <c r="G118" i="1"/>
  <c r="H117" i="1"/>
  <c r="G117" i="1"/>
  <c r="H116" i="1"/>
  <c r="G116" i="1"/>
  <c r="H115" i="1"/>
  <c r="G115" i="1"/>
  <c r="H114" i="1"/>
  <c r="G114" i="1"/>
  <c r="H112" i="1"/>
  <c r="G112" i="1"/>
  <c r="H111" i="1"/>
  <c r="G111" i="1"/>
  <c r="H109" i="1"/>
  <c r="G109" i="1"/>
  <c r="H108" i="1"/>
  <c r="G108" i="1"/>
  <c r="H106" i="1"/>
  <c r="G106" i="1"/>
  <c r="H105" i="1"/>
  <c r="G105" i="1"/>
  <c r="H103" i="1"/>
  <c r="G103" i="1"/>
  <c r="H102" i="1"/>
  <c r="G102" i="1"/>
  <c r="H101" i="1"/>
  <c r="G101" i="1"/>
  <c r="H100" i="1"/>
  <c r="G100" i="1"/>
  <c r="G119" i="1" l="1"/>
  <c r="G16" i="1" s="1"/>
  <c r="H119" i="1"/>
  <c r="H16" i="1" s="1"/>
  <c r="A28" i="1"/>
  <c r="H65" i="1"/>
  <c r="G65" i="1"/>
  <c r="A29" i="1" l="1"/>
  <c r="A30" i="1" s="1"/>
  <c r="A31" i="1" s="1"/>
  <c r="A32" i="1" s="1"/>
  <c r="A33" i="1" s="1"/>
  <c r="A34" i="1" s="1"/>
  <c r="A35" i="1" s="1"/>
  <c r="A36" i="1" s="1"/>
  <c r="A37" i="1" s="1"/>
  <c r="A38" i="1" s="1"/>
  <c r="H42" i="1"/>
  <c r="D43" i="1"/>
  <c r="G42" i="1"/>
  <c r="A39" i="1" l="1"/>
  <c r="A41" i="1" s="1"/>
  <c r="A42" i="1" s="1"/>
  <c r="H43" i="1"/>
  <c r="G43" i="1"/>
  <c r="H87" i="1"/>
  <c r="G87" i="1"/>
  <c r="A43" i="1" l="1"/>
  <c r="A44" i="1"/>
  <c r="A46" i="1" s="1"/>
  <c r="A47" i="1" s="1"/>
  <c r="A48" i="1" s="1"/>
  <c r="A49" i="1" s="1"/>
  <c r="A50" i="1" s="1"/>
  <c r="A51" i="1" s="1"/>
  <c r="A55" i="1" l="1"/>
  <c r="A56" i="1" s="1"/>
  <c r="B15" i="1"/>
  <c r="H85" i="1"/>
  <c r="G85" i="1"/>
  <c r="G41" i="1"/>
  <c r="H41" i="1"/>
  <c r="A57" i="1" l="1"/>
  <c r="A58" i="1" s="1"/>
  <c r="A59" i="1" s="1"/>
  <c r="A60" i="1" s="1"/>
  <c r="A61" i="1" s="1"/>
  <c r="A62" i="1" s="1"/>
  <c r="A63" i="1" s="1"/>
  <c r="A64" i="1" s="1"/>
  <c r="A65" i="1" s="1"/>
  <c r="H64" i="1"/>
  <c r="H96" i="1"/>
  <c r="G96" i="1"/>
  <c r="H95" i="1"/>
  <c r="G95" i="1"/>
  <c r="H94" i="1"/>
  <c r="G94" i="1"/>
  <c r="H93" i="1"/>
  <c r="G93" i="1"/>
  <c r="H92" i="1"/>
  <c r="G92" i="1"/>
  <c r="H90" i="1"/>
  <c r="G90" i="1"/>
  <c r="H89" i="1"/>
  <c r="G89" i="1"/>
  <c r="H86" i="1"/>
  <c r="G86" i="1"/>
  <c r="H84" i="1"/>
  <c r="G84" i="1"/>
  <c r="H83" i="1"/>
  <c r="G83" i="1"/>
  <c r="H82" i="1"/>
  <c r="G82" i="1"/>
  <c r="H80" i="1"/>
  <c r="G80" i="1"/>
  <c r="H78" i="1"/>
  <c r="G78" i="1"/>
  <c r="A67" i="1" l="1"/>
  <c r="A68" i="1" s="1"/>
  <c r="A70" i="1" s="1"/>
  <c r="A71" i="1" s="1"/>
  <c r="A72" i="1" s="1"/>
  <c r="H97" i="1"/>
  <c r="H15" i="1" s="1"/>
  <c r="G97" i="1"/>
  <c r="G15" i="1" s="1"/>
  <c r="A73" i="1" l="1"/>
  <c r="A74" i="1" s="1"/>
  <c r="A78" i="1" s="1"/>
  <c r="A79" i="1" s="1"/>
  <c r="A80" i="1" s="1"/>
  <c r="A81" i="1" s="1"/>
  <c r="A82" i="1" s="1"/>
  <c r="A83" i="1" s="1"/>
  <c r="A84" i="1" s="1"/>
  <c r="A85" i="1" s="1"/>
  <c r="G59" i="1"/>
  <c r="H59" i="1"/>
  <c r="H63" i="1"/>
  <c r="A86" i="1" l="1"/>
  <c r="A87" i="1" s="1"/>
  <c r="H29" i="1"/>
  <c r="H28" i="1"/>
  <c r="H23" i="1"/>
  <c r="A89" i="1" l="1"/>
  <c r="A90" i="1" s="1"/>
  <c r="A92" i="1" s="1"/>
  <c r="A93" i="1" s="1"/>
  <c r="A94" i="1" s="1"/>
  <c r="A95" i="1" s="1"/>
  <c r="A96" i="1" s="1"/>
  <c r="A100" i="1" s="1"/>
  <c r="G28" i="1"/>
  <c r="G29" i="1"/>
  <c r="G55" i="1"/>
  <c r="H55" i="1"/>
  <c r="A101" i="1" l="1"/>
  <c r="A102" i="1" s="1"/>
  <c r="A103" i="1" s="1"/>
  <c r="A104" i="1" s="1"/>
  <c r="A105" i="1" s="1"/>
  <c r="A106" i="1" s="1"/>
  <c r="G68" i="1"/>
  <c r="H68" i="1"/>
  <c r="H39" i="1"/>
  <c r="A107" i="1" l="1"/>
  <c r="A108" i="1" s="1"/>
  <c r="A109" i="1" s="1"/>
  <c r="A111" i="1" s="1"/>
  <c r="A112" i="1" s="1"/>
  <c r="A114" i="1" s="1"/>
  <c r="A115" i="1" s="1"/>
  <c r="A116" i="1" s="1"/>
  <c r="A117" i="1" s="1"/>
  <c r="A118" i="1" s="1"/>
  <c r="G39" i="1"/>
  <c r="G44" i="1"/>
  <c r="H44" i="1"/>
  <c r="H33" i="1"/>
  <c r="G33" i="1" l="1"/>
  <c r="H31" i="1" l="1"/>
  <c r="H32" i="1"/>
  <c r="H35" i="1"/>
  <c r="H36" i="1"/>
  <c r="H37" i="1"/>
  <c r="H38" i="1"/>
  <c r="H67" i="1"/>
  <c r="G38" i="1" l="1"/>
  <c r="G32" i="1"/>
  <c r="G37" i="1"/>
  <c r="G31" i="1"/>
  <c r="G35" i="1"/>
  <c r="G36" i="1"/>
  <c r="G67" i="1"/>
  <c r="H60" i="1"/>
  <c r="G60" i="1"/>
  <c r="G56" i="1"/>
  <c r="H56" i="1"/>
  <c r="H58" i="1"/>
  <c r="H57" i="1"/>
  <c r="H61" i="1"/>
  <c r="H62" i="1"/>
  <c r="H70" i="1"/>
  <c r="H71" i="1"/>
  <c r="H72" i="1"/>
  <c r="H73" i="1"/>
  <c r="H74" i="1"/>
  <c r="H34" i="1"/>
  <c r="H30" i="1"/>
  <c r="H46" i="1"/>
  <c r="H47" i="1"/>
  <c r="H48" i="1"/>
  <c r="H49" i="1"/>
  <c r="H50" i="1"/>
  <c r="H51" i="1"/>
  <c r="H27" i="1"/>
  <c r="B14" i="1"/>
  <c r="G74" i="1"/>
  <c r="G73" i="1"/>
  <c r="G72" i="1"/>
  <c r="G71" i="1"/>
  <c r="G70" i="1"/>
  <c r="H52" i="1" l="1"/>
  <c r="G57" i="1"/>
  <c r="G62" i="1"/>
  <c r="G61" i="1"/>
  <c r="G58" i="1"/>
  <c r="G46" i="1"/>
  <c r="G47" i="1"/>
  <c r="G48" i="1"/>
  <c r="G49" i="1"/>
  <c r="G50" i="1"/>
  <c r="G51" i="1"/>
  <c r="G75" i="1" l="1"/>
  <c r="G14" i="1" s="1"/>
  <c r="H75" i="1"/>
  <c r="H14" i="1" s="1"/>
  <c r="G27" i="1" l="1"/>
  <c r="G30" i="1" l="1"/>
  <c r="G34" i="1"/>
  <c r="B13" i="1"/>
  <c r="G52" i="1" l="1"/>
  <c r="G13" i="1" s="1"/>
  <c r="G17" i="1" s="1"/>
  <c r="H13" i="1"/>
  <c r="H17" i="1" s="1"/>
  <c r="H18" i="1" l="1"/>
</calcChain>
</file>

<file path=xl/sharedStrings.xml><?xml version="1.0" encoding="utf-8"?>
<sst xmlns="http://schemas.openxmlformats.org/spreadsheetml/2006/main" count="190" uniqueCount="84">
  <si>
    <t>Název akce:</t>
  </si>
  <si>
    <t>#</t>
  </si>
  <si>
    <t>Popis</t>
  </si>
  <si>
    <t>Součet bez DPH</t>
  </si>
  <si>
    <t>Celkem bez DPH</t>
  </si>
  <si>
    <t>Poznámky:</t>
  </si>
  <si>
    <t>m.j.</t>
  </si>
  <si>
    <t>počet</t>
  </si>
  <si>
    <t>ks</t>
  </si>
  <si>
    <t>TECHNOLOGIE</t>
  </si>
  <si>
    <t>Oživení a konfigurace systému.</t>
  </si>
  <si>
    <t>OSTATNÍ NÁKLADY</t>
  </si>
  <si>
    <t>kpl</t>
  </si>
  <si>
    <t>Dokumentace skutečného stavu.</t>
  </si>
  <si>
    <t>Výchozí revize a protokol.</t>
  </si>
  <si>
    <t>Zaškolení obsluhy</t>
  </si>
  <si>
    <t>TRASY</t>
  </si>
  <si>
    <t>materiál / m.j.</t>
  </si>
  <si>
    <t>montáž / m.j.</t>
  </si>
  <si>
    <t>materiál</t>
  </si>
  <si>
    <t>montáž</t>
  </si>
  <si>
    <t>19',8x CZ zásuvka, 3x1.5mm 2m kabel CZ-DE, RAL9005</t>
  </si>
  <si>
    <t>Spojovací materiál sada 4x šroub, podložka, matice M6</t>
  </si>
  <si>
    <t>m</t>
  </si>
  <si>
    <t>Martin Horák</t>
  </si>
  <si>
    <t>Měření datového bodu, včetně protokolu</t>
  </si>
  <si>
    <t>VSS</t>
  </si>
  <si>
    <t>Mezisoučet VSS</t>
  </si>
  <si>
    <t>DT</t>
  </si>
  <si>
    <t>TECHNOLOGIE - HLAVNÍ VSTUP</t>
  </si>
  <si>
    <t>Mezisoučet DT</t>
  </si>
  <si>
    <t>Zdroj pro systém, 10 DIN modulů</t>
  </si>
  <si>
    <t>Distributor pro 4 účastníky</t>
  </si>
  <si>
    <t>4,3" LCD barevný videotelefon se sluchátkem, bílý</t>
  </si>
  <si>
    <t>Elektroinstalační krabice KU68</t>
  </si>
  <si>
    <t>Systémový kabel 2 vodičový</t>
  </si>
  <si>
    <t>12/2019</t>
  </si>
  <si>
    <t>Náklady na doprava materiálu.</t>
  </si>
  <si>
    <t>Drobný a nespecifikovaný montážní materiál (vruty, hmoždinky, apod.)</t>
  </si>
  <si>
    <t>Instalační krabice plastová, 3 moduly, do zdi</t>
  </si>
  <si>
    <t>Upevňovací a  krycí rámeček, 3 moduly</t>
  </si>
  <si>
    <t>PZTS + LDP</t>
  </si>
  <si>
    <t>"MŠ Kosmonautů - oprava elektroinstalace pavilonu "B"“</t>
  </si>
  <si>
    <t>Kabel U/UTP, CAT5E</t>
  </si>
  <si>
    <t>STK + WiFi</t>
  </si>
  <si>
    <t>Deska ústředny, 16-64 zón s podporou 3EOL, 16-64 pg. výstupů, zdvojený imp. zdroj 3A s ochranou proti přetížení a zkratu, až. 8 LCD klávesnic, 32+32 modulů, možnost přístupového systému a bezdrátové nadstavby. 32 bloků / 8 objektů, 64 časovačů, 192+8+1 uživatelů (kód+karta+ovladač), paměť 5887 událostí. 16  hlasových zpráv, 64 SMS (GSM-5/LT1/LT2), 16 tel. č. uživatelů. Podpora zasílání událostí e-mailem. Formáty CID/SIA/4+2 na 2+2 čísla PCO. RS-232 (RJ) / USB. EN50131 stupeň 3.</t>
  </si>
  <si>
    <t>Univerzální plechový kryt s transformátorem 20VAC, 50VA, tamperem a pojistkou. Prostor pro 18Ah akumulátor. Rozměry: 325x400x98mm, zámek</t>
  </si>
  <si>
    <t>Kabel sdělovací SYKFY 3x2x0,5</t>
  </si>
  <si>
    <t>Kabel napájecí JYTY-O 2x1</t>
  </si>
  <si>
    <t>Expanzní modul pro připojení až 48 adresných detektorů</t>
  </si>
  <si>
    <t>12V, 17Ah, AGM akumulátor, olověný</t>
  </si>
  <si>
    <t>LCD klávesnice s integrovanou čtečkou bezkontaktních ID</t>
  </si>
  <si>
    <t>Expanzní modul 8 zón, podpora zapojení NO, NC, EOL, 2EOL a 3EOL, volitelná hodnota zakončovacích rezistorů, možnost připojení inteligentního napájecího zdroje, tamper vstup</t>
  </si>
  <si>
    <t>Plechový kryt pro umístění 2 expandérů, povrchová montáž, zajištění šrouby, tamper otevření, rozměry 215x150x50</t>
  </si>
  <si>
    <t>Plechový kryt, prosotor pro 3 expandéry, zdroj a AKU 17Ah/12V, rozměry 320x300x90 mm (ochrana proti sabotáži: tamper – otevření skříně)</t>
  </si>
  <si>
    <t>Siréna vnitřní, 120dB/1m, 3 volitelné tóny, tamper</t>
  </si>
  <si>
    <t>Detektor pohybu, dosah 15x15m, úhel 110 stupňů, v ceně držák</t>
  </si>
  <si>
    <t>Magnetický kontakt povrchový, uchycení -šroub/nalepovací, pracovní mezera - 1,5cm</t>
  </si>
  <si>
    <t>Konvenční tlačítkový hlásič požáru, krytí IP24D, přepínací kontakt, 24VDC, 250VAC, 3A</t>
  </si>
  <si>
    <t>Instalační krabice KO68, včetně zasekání</t>
  </si>
  <si>
    <t>Zásuvka datová 1xRJ45, CAT5E, komplet, design dle silnoproudu</t>
  </si>
  <si>
    <t>Zásuvka datová 2xRJ45, CAT5E, komplet, design dle silnoproudu</t>
  </si>
  <si>
    <t>Access point, Hotspot, 1317Mbps, 2,4GHz, 5GHz, 802.11ac, MIMO 3x3, vnitřní</t>
  </si>
  <si>
    <t>26-portový switch s web-managementem pro 24 IP kamer, 24x PoE port 10/100 Mb/s, 2x 1Gb combo port (2x RJ-45 nebo 2x SFP), PoE: 24 portů IEEE 802.3af, IEEE802.3at, prodloužený režim až 250 m při 10 Mb/s, PoE Power: max. 370W, Napájení: 230VAC</t>
  </si>
  <si>
    <t>Montážní miska pod kameru bullet</t>
  </si>
  <si>
    <t>Montážní miska pod kameru dome</t>
  </si>
  <si>
    <t>IP dome kamera, 2MP, 2.8mm, WDR 120dB, IR 30m, H.265(+), VA, IP67</t>
  </si>
  <si>
    <t>NVR pro 16 IP kamer, až 8MP, H.265, HDMI, 4K, I/O, bez HDD</t>
  </si>
  <si>
    <t>Přídavný HDD k rekordérům, 2TB</t>
  </si>
  <si>
    <t>28-port GbE L2 PoE+ Smart Switch, 802.3at, 375 Watt</t>
  </si>
  <si>
    <t>Patch kabel 1m, CAT5E</t>
  </si>
  <si>
    <t>Patch panel CAT5E UTP 24xRJ45 osazený s odnímatelnou vyvazovací lištou</t>
  </si>
  <si>
    <t>Mezisoučet PZTS + LDP</t>
  </si>
  <si>
    <t>Mezisoučet STK + WiFi</t>
  </si>
  <si>
    <t>Rozvaděč elektro 18 modulů,plast,povrch montáž</t>
  </si>
  <si>
    <t>Barevná kamera systémová, 1 modul</t>
  </si>
  <si>
    <t>Kodér s hlasovou jednotkou, 2 tlačítka, 1 modul</t>
  </si>
  <si>
    <t>Trasový materiál/ drážkování včetně začíštění</t>
  </si>
  <si>
    <t>Rozvaděč nástěnný 18U/60x40, šedý, dveře sklo, přepojení a demontáž stávajícího rozváděče</t>
  </si>
  <si>
    <t>IP bullet kamera, 2MP, 2.8mm, WDR 120dB, IR 30m, H.265(+), VA, IP67</t>
  </si>
  <si>
    <t>Kombinovaný požární hlásič s pokročilými funkcemi detekce kouře</t>
  </si>
  <si>
    <t>Elektrický otvírač 12V/0,3AC, 0,6DC stav.střelka, moment.kolík</t>
  </si>
  <si>
    <t>Kabel datový FTP CAT5E 4x2x0,5</t>
  </si>
  <si>
    <t>Rekapitulace 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</si>
</sst>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0&quot; Kč&quot;"/>
    <numFmt numFmtId="165" formatCode="_-* #,##0\ &quot;Kč&quot;_-;\-* #,##0\ &quot;Kč&quot;_-;_-* &quot;-&quot;??\ &quot;Kč&quot;_-;_-@_-"/>
    <numFmt numFmtId="166" formatCode="#,##0&quot; Kč&quot;"/>
    <numFmt numFmtId="167" formatCode="_-* #,##0.0\ &quot;Kč&quot;_-;\-* #,##0.0\ &quot;Kč&quot;_-;_-* &quot;-&quot;??\ &quot;Kč&quot;_-;_-@_-"/>
  </numFmts>
  <fonts count="18" x14ac:knownFonts="1">
    <font>
      <sz val="11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4"/>
      <color rgb="FFFFFFFF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0070C0"/>
      <name val="Calibri"/>
      <family val="2"/>
      <charset val="238"/>
    </font>
    <font>
      <b/>
      <sz val="13"/>
      <color rgb="FF0070C0"/>
      <name val="Calibri"/>
      <family val="2"/>
      <charset val="238"/>
    </font>
    <font>
      <b/>
      <sz val="8"/>
      <color rgb="FF0070C0"/>
      <name val="Calibri"/>
      <family val="2"/>
      <charset val="238"/>
    </font>
    <font>
      <b/>
      <sz val="9"/>
      <color rgb="FF0070C0"/>
      <name val="Calibri"/>
      <family val="2"/>
      <charset val="238"/>
    </font>
    <font>
      <sz val="10"/>
      <name val="Arial CE"/>
      <charset val="238"/>
    </font>
    <font>
      <sz val="10"/>
      <name val="MS Sans Serif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2" tint="-0.499984740745262"/>
        <bgColor rgb="FF003300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0" fontId="10" fillId="0" borderId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6" fillId="0" borderId="0"/>
    <xf numFmtId="0" fontId="17" fillId="0" borderId="0"/>
  </cellStyleXfs>
  <cellXfs count="11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/>
    <xf numFmtId="0" fontId="3" fillId="2" borderId="0" xfId="0" applyFont="1" applyFill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right" vertical="center" inden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right" vertical="center" indent="1"/>
    </xf>
    <xf numFmtId="0" fontId="0" fillId="0" borderId="0" xfId="0" applyFont="1"/>
    <xf numFmtId="0" fontId="0" fillId="0" borderId="6" xfId="0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0" fontId="0" fillId="0" borderId="6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16" xfId="0" applyFont="1" applyBorder="1" applyAlignment="1">
      <alignment horizontal="center" vertical="center"/>
    </xf>
    <xf numFmtId="0" fontId="0" fillId="0" borderId="0" xfId="0"/>
    <xf numFmtId="0" fontId="0" fillId="0" borderId="6" xfId="0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8" fillId="0" borderId="17" xfId="0" applyFont="1" applyBorder="1" applyAlignment="1">
      <alignment vertical="center" wrapText="1"/>
    </xf>
    <xf numFmtId="164" fontId="0" fillId="0" borderId="4" xfId="0" applyNumberFormat="1" applyBorder="1" applyAlignment="1">
      <alignment horizontal="right" vertical="center" indent="1"/>
    </xf>
    <xf numFmtId="0" fontId="8" fillId="0" borderId="0" xfId="0" applyFont="1" applyAlignment="1">
      <alignment horizontal="right" vertical="center"/>
    </xf>
    <xf numFmtId="0" fontId="0" fillId="0" borderId="6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/>
    <xf numFmtId="0" fontId="0" fillId="0" borderId="6" xfId="0" applyFont="1" applyBorder="1" applyAlignment="1">
      <alignment horizontal="left" vertical="center" wrapText="1"/>
    </xf>
    <xf numFmtId="0" fontId="0" fillId="0" borderId="16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/>
    </xf>
    <xf numFmtId="164" fontId="5" fillId="3" borderId="21" xfId="0" applyNumberFormat="1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right" vertical="center"/>
    </xf>
    <xf numFmtId="0" fontId="14" fillId="0" borderId="6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166" fontId="0" fillId="0" borderId="4" xfId="0" applyNumberFormat="1" applyBorder="1" applyAlignment="1">
      <alignment horizontal="right" vertical="center" indent="2"/>
    </xf>
    <xf numFmtId="166" fontId="0" fillId="0" borderId="19" xfId="0" applyNumberFormat="1" applyBorder="1" applyAlignment="1">
      <alignment horizontal="right" vertical="center" indent="2"/>
    </xf>
    <xf numFmtId="166" fontId="8" fillId="0" borderId="23" xfId="0" applyNumberFormat="1" applyFont="1" applyBorder="1" applyAlignment="1">
      <alignment horizontal="right" vertical="center" indent="2"/>
    </xf>
    <xf numFmtId="166" fontId="8" fillId="0" borderId="20" xfId="0" applyNumberFormat="1" applyFont="1" applyBorder="1" applyAlignment="1">
      <alignment horizontal="right" vertical="center" indent="2"/>
    </xf>
    <xf numFmtId="166" fontId="0" fillId="0" borderId="6" xfId="0" applyNumberFormat="1" applyBorder="1" applyAlignment="1">
      <alignment horizontal="right" vertical="center" indent="1"/>
    </xf>
    <xf numFmtId="166" fontId="0" fillId="0" borderId="9" xfId="0" applyNumberFormat="1" applyBorder="1" applyAlignment="1">
      <alignment horizontal="right" vertical="center" indent="1"/>
    </xf>
    <xf numFmtId="166" fontId="5" fillId="3" borderId="9" xfId="0" applyNumberFormat="1" applyFont="1" applyFill="1" applyBorder="1" applyAlignment="1">
      <alignment horizontal="right" vertical="center" indent="1"/>
    </xf>
    <xf numFmtId="166" fontId="7" fillId="0" borderId="11" xfId="0" applyNumberFormat="1" applyFont="1" applyBorder="1" applyAlignment="1">
      <alignment horizontal="right" vertical="center" indent="1"/>
    </xf>
    <xf numFmtId="166" fontId="6" fillId="0" borderId="12" xfId="0" applyNumberFormat="1" applyFont="1" applyBorder="1" applyAlignment="1">
      <alignment horizontal="right" vertical="center" indent="1"/>
    </xf>
    <xf numFmtId="0" fontId="0" fillId="0" borderId="6" xfId="0" applyBorder="1" applyAlignment="1">
      <alignment horizontal="left" vertical="center" wrapText="1"/>
    </xf>
    <xf numFmtId="165" fontId="0" fillId="0" borderId="0" xfId="0" applyNumberFormat="1"/>
    <xf numFmtId="167" fontId="4" fillId="2" borderId="0" xfId="0" applyNumberFormat="1" applyFont="1" applyFill="1" applyAlignment="1">
      <alignment horizontal="center" vertical="center" wrapText="1"/>
    </xf>
    <xf numFmtId="167" fontId="3" fillId="2" borderId="0" xfId="0" applyNumberFormat="1" applyFont="1" applyFill="1" applyAlignment="1">
      <alignment horizontal="center" vertical="center" wrapText="1"/>
    </xf>
    <xf numFmtId="167" fontId="5" fillId="3" borderId="2" xfId="0" applyNumberFormat="1" applyFont="1" applyFill="1" applyBorder="1" applyAlignment="1">
      <alignment horizontal="center" vertical="center"/>
    </xf>
    <xf numFmtId="167" fontId="2" fillId="3" borderId="5" xfId="0" applyNumberFormat="1" applyFont="1" applyFill="1" applyBorder="1" applyAlignment="1">
      <alignment horizontal="right" vertical="center" indent="1"/>
    </xf>
    <xf numFmtId="167" fontId="7" fillId="0" borderId="11" xfId="0" applyNumberFormat="1" applyFont="1" applyBorder="1" applyAlignment="1">
      <alignment horizontal="right" vertical="center" indent="1"/>
    </xf>
    <xf numFmtId="167" fontId="0" fillId="0" borderId="13" xfId="0" applyNumberFormat="1" applyBorder="1" applyAlignment="1">
      <alignment horizontal="right" vertical="center" indent="1"/>
    </xf>
    <xf numFmtId="167" fontId="0" fillId="0" borderId="0" xfId="0" applyNumberFormat="1" applyFont="1" applyAlignment="1">
      <alignment horizontal="right" vertical="center" indent="1"/>
    </xf>
    <xf numFmtId="167" fontId="5" fillId="3" borderId="15" xfId="0" applyNumberFormat="1" applyFont="1" applyFill="1" applyBorder="1" applyAlignment="1">
      <alignment horizontal="center" vertical="center"/>
    </xf>
    <xf numFmtId="167" fontId="0" fillId="0" borderId="6" xfId="0" applyNumberFormat="1" applyBorder="1" applyAlignment="1">
      <alignment horizontal="right" vertical="center" indent="1"/>
    </xf>
    <xf numFmtId="167" fontId="0" fillId="4" borderId="6" xfId="2" applyNumberFormat="1" applyFont="1" applyFill="1" applyBorder="1" applyAlignment="1">
      <alignment horizontal="right" vertical="center" indent="2"/>
    </xf>
    <xf numFmtId="167" fontId="0" fillId="0" borderId="6" xfId="2" applyNumberFormat="1" applyFont="1" applyBorder="1" applyAlignment="1">
      <alignment horizontal="right" vertical="center" indent="2"/>
    </xf>
    <xf numFmtId="167" fontId="0" fillId="0" borderId="16" xfId="2" applyNumberFormat="1" applyFont="1" applyBorder="1" applyAlignment="1">
      <alignment horizontal="right" vertical="center" indent="2"/>
    </xf>
    <xf numFmtId="167" fontId="0" fillId="4" borderId="16" xfId="2" applyNumberFormat="1" applyFont="1" applyFill="1" applyBorder="1" applyAlignment="1">
      <alignment horizontal="right" vertical="center" indent="2"/>
    </xf>
    <xf numFmtId="167" fontId="0" fillId="0" borderId="17" xfId="2" applyNumberFormat="1" applyFont="1" applyBorder="1" applyAlignment="1">
      <alignment horizontal="right" vertical="center" indent="2"/>
    </xf>
    <xf numFmtId="167" fontId="0" fillId="0" borderId="0" xfId="0" applyNumberFormat="1" applyAlignment="1">
      <alignment horizontal="right" vertical="center" indent="1"/>
    </xf>
    <xf numFmtId="167" fontId="2" fillId="3" borderId="8" xfId="0" applyNumberFormat="1" applyFont="1" applyFill="1" applyBorder="1" applyAlignment="1">
      <alignment horizontal="right" vertical="center" indent="1"/>
    </xf>
    <xf numFmtId="167" fontId="5" fillId="3" borderId="21" xfId="0" applyNumberFormat="1" applyFont="1" applyFill="1" applyBorder="1" applyAlignment="1">
      <alignment horizontal="center" vertical="center"/>
    </xf>
    <xf numFmtId="167" fontId="0" fillId="0" borderId="4" xfId="0" applyNumberFormat="1" applyBorder="1" applyAlignment="1">
      <alignment horizontal="right" vertical="center" indent="1"/>
    </xf>
    <xf numFmtId="167" fontId="0" fillId="4" borderId="4" xfId="2" applyNumberFormat="1" applyFont="1" applyFill="1" applyBorder="1" applyAlignment="1">
      <alignment horizontal="right" vertical="center" indent="2"/>
    </xf>
    <xf numFmtId="167" fontId="0" fillId="0" borderId="4" xfId="2" applyNumberFormat="1" applyFont="1" applyBorder="1" applyAlignment="1">
      <alignment horizontal="right" vertical="center" indent="2"/>
    </xf>
    <xf numFmtId="167" fontId="0" fillId="0" borderId="22" xfId="2" applyNumberFormat="1" applyFont="1" applyBorder="1" applyAlignment="1">
      <alignment horizontal="right" vertical="center" indent="2"/>
    </xf>
    <xf numFmtId="167" fontId="0" fillId="4" borderId="22" xfId="2" applyNumberFormat="1" applyFont="1" applyFill="1" applyBorder="1" applyAlignment="1">
      <alignment horizontal="right" vertical="center" indent="2"/>
    </xf>
    <xf numFmtId="167" fontId="0" fillId="0" borderId="23" xfId="2" applyNumberFormat="1" applyFont="1" applyBorder="1" applyAlignment="1">
      <alignment horizontal="right" vertical="center" indent="2"/>
    </xf>
    <xf numFmtId="0" fontId="0" fillId="0" borderId="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/>
    <xf numFmtId="0" fontId="1" fillId="0" borderId="0" xfId="0" applyFont="1" applyBorder="1" applyAlignment="1">
      <alignment horizontal="center"/>
    </xf>
    <xf numFmtId="0" fontId="2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6">
    <cellStyle name="Měna" xfId="2" builtinId="4"/>
    <cellStyle name="Měna 2" xfId="3" xr:uid="{00000000-0005-0000-0000-000001000000}"/>
    <cellStyle name="Normale_073196 (2)" xfId="5" xr:uid="{C8536E3B-89C6-444E-AC24-8978D9B91CC2}"/>
    <cellStyle name="Normální" xfId="0" builtinId="0"/>
    <cellStyle name="Normální 2" xfId="1" xr:uid="{00000000-0005-0000-0000-000003000000}"/>
    <cellStyle name="Normální 2 3" xfId="4" xr:uid="{3F5DEB46-221E-43E6-9BAB-654DB3ACA3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>
    <pageSetUpPr fitToPage="1"/>
  </sheetPr>
  <dimension ref="A4:ALY119"/>
  <sheetViews>
    <sheetView tabSelected="1" view="pageBreakPreview" zoomScaleNormal="100" zoomScaleSheetLayoutView="100" zoomScalePageLayoutView="110" workbookViewId="0">
      <selection activeCell="E18" sqref="E18"/>
    </sheetView>
  </sheetViews>
  <sheetFormatPr defaultRowHeight="15" x14ac:dyDescent="0.25"/>
  <cols>
    <col min="1" max="1" width="10.7109375" style="2" customWidth="1"/>
    <col min="2" max="2" width="59" style="1" customWidth="1"/>
    <col min="3" max="3" width="9" style="2" customWidth="1"/>
    <col min="4" max="4" width="10.5703125" style="2" customWidth="1"/>
    <col min="5" max="6" width="18.5703125" style="90" customWidth="1"/>
    <col min="7" max="7" width="18.5703125" style="3" customWidth="1"/>
    <col min="8" max="8" width="18.5703125" style="4" customWidth="1"/>
    <col min="9" max="10" width="8.7109375" customWidth="1"/>
    <col min="11" max="11" width="10.28515625" bestFit="1" customWidth="1"/>
    <col min="12" max="1014" width="8.7109375" customWidth="1"/>
  </cols>
  <sheetData>
    <row r="4" spans="1:1013" ht="23.25" x14ac:dyDescent="0.35">
      <c r="A4" s="103" t="s">
        <v>83</v>
      </c>
      <c r="B4" s="103"/>
      <c r="C4" s="103"/>
      <c r="D4" s="103"/>
      <c r="E4" s="103"/>
      <c r="F4" s="103"/>
      <c r="G4" s="103"/>
      <c r="H4" s="103"/>
    </row>
    <row r="6" spans="1:1013" ht="15" customHeight="1" x14ac:dyDescent="0.25">
      <c r="A6" s="104" t="s">
        <v>0</v>
      </c>
      <c r="B6" s="104"/>
      <c r="C6" s="104"/>
      <c r="D6" s="104"/>
      <c r="E6" s="104"/>
      <c r="F6" s="104"/>
      <c r="G6" s="104"/>
      <c r="H6" s="104"/>
    </row>
    <row r="7" spans="1:1013" ht="18.75" x14ac:dyDescent="0.25">
      <c r="A7" s="105"/>
      <c r="B7" s="105"/>
      <c r="C7" s="105"/>
      <c r="D7" s="105"/>
      <c r="E7" s="105"/>
      <c r="F7" s="105"/>
      <c r="G7" s="105"/>
      <c r="H7" s="105"/>
    </row>
    <row r="8" spans="1:1013" ht="18.75" customHeight="1" x14ac:dyDescent="0.3">
      <c r="A8" s="106" t="s">
        <v>42</v>
      </c>
      <c r="B8" s="106"/>
      <c r="C8" s="106"/>
      <c r="D8" s="106"/>
      <c r="E8" s="106"/>
      <c r="F8" s="106"/>
      <c r="G8" s="106"/>
      <c r="H8" s="106"/>
    </row>
    <row r="9" spans="1:1013" ht="18.75" x14ac:dyDescent="0.25">
      <c r="A9" s="105"/>
      <c r="B9" s="105"/>
      <c r="C9" s="105"/>
      <c r="D9" s="105"/>
      <c r="E9" s="105"/>
      <c r="F9" s="105"/>
      <c r="G9" s="105"/>
      <c r="H9" s="105"/>
    </row>
    <row r="10" spans="1:1013" s="6" customFormat="1" ht="17.45" customHeight="1" x14ac:dyDescent="0.25">
      <c r="A10" s="101" t="s">
        <v>36</v>
      </c>
      <c r="B10" s="101"/>
      <c r="C10" s="5"/>
      <c r="D10" s="5"/>
      <c r="E10" s="76"/>
      <c r="F10" s="76"/>
      <c r="G10" s="5"/>
      <c r="H10" s="61" t="s">
        <v>24</v>
      </c>
      <c r="ALX10"/>
      <c r="ALY10"/>
    </row>
    <row r="11" spans="1:1013" s="6" customFormat="1" ht="18.75" x14ac:dyDescent="0.25">
      <c r="A11" s="7"/>
      <c r="B11" s="7"/>
      <c r="C11" s="7"/>
      <c r="D11" s="7"/>
      <c r="E11" s="77"/>
      <c r="F11" s="77"/>
      <c r="G11" s="7"/>
      <c r="H11" s="7"/>
      <c r="ALX11"/>
      <c r="ALY11"/>
    </row>
    <row r="12" spans="1:1013" x14ac:dyDescent="0.25">
      <c r="A12" s="48" t="s">
        <v>1</v>
      </c>
      <c r="B12" s="49" t="s">
        <v>2</v>
      </c>
      <c r="C12" s="50"/>
      <c r="D12" s="50"/>
      <c r="E12" s="78"/>
      <c r="F12" s="78"/>
      <c r="G12" s="51" t="s">
        <v>19</v>
      </c>
      <c r="H12" s="50" t="s">
        <v>20</v>
      </c>
    </row>
    <row r="13" spans="1:1013" x14ac:dyDescent="0.25">
      <c r="A13" s="38">
        <v>1</v>
      </c>
      <c r="B13" s="107" t="str">
        <f>B25</f>
        <v>PZTS + LDP</v>
      </c>
      <c r="C13" s="108"/>
      <c r="D13" s="108"/>
      <c r="E13" s="108"/>
      <c r="F13" s="109"/>
      <c r="G13" s="69">
        <f>G52</f>
        <v>0</v>
      </c>
      <c r="H13" s="69">
        <f>H52</f>
        <v>0</v>
      </c>
    </row>
    <row r="14" spans="1:1013" s="28" customFormat="1" x14ac:dyDescent="0.25">
      <c r="A14" s="39">
        <v>2</v>
      </c>
      <c r="B14" s="107" t="str">
        <f>B53</f>
        <v>STK + WiFi</v>
      </c>
      <c r="C14" s="108"/>
      <c r="D14" s="108"/>
      <c r="E14" s="108"/>
      <c r="F14" s="109"/>
      <c r="G14" s="70">
        <f>G75</f>
        <v>0</v>
      </c>
      <c r="H14" s="70">
        <f>H75</f>
        <v>0</v>
      </c>
    </row>
    <row r="15" spans="1:1013" s="44" customFormat="1" x14ac:dyDescent="0.25">
      <c r="A15" s="38">
        <v>3</v>
      </c>
      <c r="B15" s="107" t="str">
        <f>B76</f>
        <v>VSS</v>
      </c>
      <c r="C15" s="108"/>
      <c r="D15" s="108"/>
      <c r="E15" s="108"/>
      <c r="F15" s="109"/>
      <c r="G15" s="70">
        <f>G97</f>
        <v>0</v>
      </c>
      <c r="H15" s="70">
        <f>H97</f>
        <v>0</v>
      </c>
    </row>
    <row r="16" spans="1:1013" s="44" customFormat="1" x14ac:dyDescent="0.25">
      <c r="A16" s="38">
        <v>4</v>
      </c>
      <c r="B16" s="107" t="str">
        <f>B98</f>
        <v>DT</v>
      </c>
      <c r="C16" s="108"/>
      <c r="D16" s="108"/>
      <c r="E16" s="108"/>
      <c r="F16" s="109"/>
      <c r="G16" s="70">
        <f>G119</f>
        <v>0</v>
      </c>
      <c r="H16" s="70">
        <f>H119</f>
        <v>0</v>
      </c>
    </row>
    <row r="17" spans="1:1013" x14ac:dyDescent="0.25">
      <c r="A17" s="52"/>
      <c r="B17" s="53" t="s">
        <v>3</v>
      </c>
      <c r="C17" s="54"/>
      <c r="D17" s="55"/>
      <c r="E17" s="79"/>
      <c r="F17" s="91"/>
      <c r="G17" s="71">
        <f>SUM(G13:G16)</f>
        <v>0</v>
      </c>
      <c r="H17" s="71">
        <f>SUM(H13:H16)</f>
        <v>0</v>
      </c>
    </row>
    <row r="18" spans="1:1013" x14ac:dyDescent="0.25">
      <c r="A18" s="40"/>
      <c r="B18" s="8" t="s">
        <v>4</v>
      </c>
      <c r="C18" s="9"/>
      <c r="D18" s="9"/>
      <c r="E18" s="80"/>
      <c r="F18" s="80"/>
      <c r="G18" s="72"/>
      <c r="H18" s="73">
        <f>SUM(G17:H17)</f>
        <v>0</v>
      </c>
    </row>
    <row r="20" spans="1:1013" x14ac:dyDescent="0.25">
      <c r="A20" s="41" t="s">
        <v>5</v>
      </c>
      <c r="B20" s="110"/>
      <c r="C20" s="110"/>
      <c r="D20" s="110"/>
      <c r="E20" s="110"/>
      <c r="F20" s="110"/>
      <c r="G20" s="110"/>
      <c r="H20" s="110"/>
    </row>
    <row r="21" spans="1:1013" x14ac:dyDescent="0.25">
      <c r="A21" s="102"/>
      <c r="B21" s="102"/>
      <c r="C21" s="102"/>
      <c r="D21" s="102"/>
      <c r="E21" s="102"/>
      <c r="F21" s="102"/>
      <c r="G21" s="102"/>
      <c r="H21" s="102"/>
    </row>
    <row r="22" spans="1:1013" ht="18.75" x14ac:dyDescent="0.25">
      <c r="A22" s="42"/>
      <c r="B22" s="10"/>
      <c r="C22" s="11"/>
      <c r="D22" s="11"/>
      <c r="E22" s="81"/>
      <c r="F22" s="81"/>
      <c r="G22" s="12"/>
      <c r="H22" s="13"/>
    </row>
    <row r="23" spans="1:1013" s="17" customFormat="1" x14ac:dyDescent="0.25">
      <c r="A23" s="41"/>
      <c r="B23" s="14"/>
      <c r="C23" s="15"/>
      <c r="D23" s="15"/>
      <c r="E23" s="82"/>
      <c r="F23" s="82"/>
      <c r="G23" s="16"/>
      <c r="H23" s="34" t="str">
        <f>A8</f>
        <v>"MŠ Kosmonautů - oprava elektroinstalace pavilonu "B"“</v>
      </c>
      <c r="ALX23"/>
      <c r="ALY23"/>
    </row>
    <row r="24" spans="1:1013" x14ac:dyDescent="0.25">
      <c r="A24" s="56" t="s">
        <v>1</v>
      </c>
      <c r="B24" s="57" t="s">
        <v>2</v>
      </c>
      <c r="C24" s="58" t="s">
        <v>6</v>
      </c>
      <c r="D24" s="58" t="s">
        <v>7</v>
      </c>
      <c r="E24" s="83" t="s">
        <v>17</v>
      </c>
      <c r="F24" s="92" t="s">
        <v>18</v>
      </c>
      <c r="G24" s="59" t="s">
        <v>19</v>
      </c>
      <c r="H24" s="60" t="s">
        <v>20</v>
      </c>
    </row>
    <row r="25" spans="1:1013" ht="17.25" x14ac:dyDescent="0.25">
      <c r="A25" s="38"/>
      <c r="B25" s="64" t="s">
        <v>41</v>
      </c>
      <c r="C25" s="18"/>
      <c r="D25" s="18"/>
      <c r="E25" s="84"/>
      <c r="F25" s="93"/>
      <c r="G25" s="33"/>
      <c r="H25" s="22"/>
    </row>
    <row r="26" spans="1:1013" x14ac:dyDescent="0.25">
      <c r="A26" s="38"/>
      <c r="B26" s="62" t="s">
        <v>9</v>
      </c>
      <c r="C26" s="18"/>
      <c r="D26" s="18"/>
      <c r="E26" s="84"/>
      <c r="F26" s="93"/>
      <c r="G26" s="33"/>
      <c r="H26" s="22"/>
    </row>
    <row r="27" spans="1:1013" ht="126.75" customHeight="1" x14ac:dyDescent="0.25">
      <c r="A27" s="38">
        <v>1</v>
      </c>
      <c r="B27" s="45" t="s">
        <v>45</v>
      </c>
      <c r="C27" s="18" t="s">
        <v>8</v>
      </c>
      <c r="D27" s="23">
        <v>1</v>
      </c>
      <c r="E27" s="85"/>
      <c r="F27" s="94"/>
      <c r="G27" s="65">
        <f t="shared" ref="G27:G39" si="0">D27*E27</f>
        <v>0</v>
      </c>
      <c r="H27" s="66">
        <f t="shared" ref="H27:H39" si="1">D27*F27</f>
        <v>0</v>
      </c>
      <c r="K27" s="75"/>
    </row>
    <row r="28" spans="1:1013" s="28" customFormat="1" ht="45" x14ac:dyDescent="0.25">
      <c r="A28" s="38">
        <f>A27+1</f>
        <v>2</v>
      </c>
      <c r="B28" s="45" t="s">
        <v>46</v>
      </c>
      <c r="C28" s="29" t="s">
        <v>8</v>
      </c>
      <c r="D28" s="23">
        <v>1</v>
      </c>
      <c r="E28" s="85"/>
      <c r="F28" s="94"/>
      <c r="G28" s="65">
        <f>D28*E28</f>
        <v>0</v>
      </c>
      <c r="H28" s="66">
        <f>D28*F28</f>
        <v>0</v>
      </c>
      <c r="K28" s="75"/>
    </row>
    <row r="29" spans="1:1013" s="28" customFormat="1" x14ac:dyDescent="0.25">
      <c r="A29" s="38">
        <f t="shared" ref="A29:A39" si="2">A28+1</f>
        <v>3</v>
      </c>
      <c r="B29" s="45" t="s">
        <v>49</v>
      </c>
      <c r="C29" s="29" t="s">
        <v>8</v>
      </c>
      <c r="D29" s="23">
        <v>1</v>
      </c>
      <c r="E29" s="85"/>
      <c r="F29" s="94"/>
      <c r="G29" s="65">
        <f>D29*E29</f>
        <v>0</v>
      </c>
      <c r="H29" s="66">
        <f>D29*F29</f>
        <v>0</v>
      </c>
      <c r="K29" s="75"/>
    </row>
    <row r="30" spans="1:1013" x14ac:dyDescent="0.25">
      <c r="A30" s="38">
        <f t="shared" si="2"/>
        <v>4</v>
      </c>
      <c r="B30" s="45" t="s">
        <v>51</v>
      </c>
      <c r="C30" s="20" t="s">
        <v>8</v>
      </c>
      <c r="D30" s="24">
        <v>2</v>
      </c>
      <c r="E30" s="85"/>
      <c r="F30" s="94"/>
      <c r="G30" s="65">
        <f t="shared" si="0"/>
        <v>0</v>
      </c>
      <c r="H30" s="66">
        <f t="shared" si="1"/>
        <v>0</v>
      </c>
      <c r="K30" s="75"/>
    </row>
    <row r="31" spans="1:1013" s="28" customFormat="1" ht="45" x14ac:dyDescent="0.25">
      <c r="A31" s="38">
        <f t="shared" si="2"/>
        <v>5</v>
      </c>
      <c r="B31" s="45" t="s">
        <v>52</v>
      </c>
      <c r="C31" s="31" t="s">
        <v>8</v>
      </c>
      <c r="D31" s="24">
        <v>9</v>
      </c>
      <c r="E31" s="85"/>
      <c r="F31" s="94"/>
      <c r="G31" s="65">
        <f t="shared" si="0"/>
        <v>0</v>
      </c>
      <c r="H31" s="66">
        <f t="shared" si="1"/>
        <v>0</v>
      </c>
      <c r="K31" s="75"/>
    </row>
    <row r="32" spans="1:1013" s="28" customFormat="1" ht="30" x14ac:dyDescent="0.25">
      <c r="A32" s="38">
        <f t="shared" si="2"/>
        <v>6</v>
      </c>
      <c r="B32" s="45" t="s">
        <v>53</v>
      </c>
      <c r="C32" s="31" t="s">
        <v>8</v>
      </c>
      <c r="D32" s="24">
        <v>3</v>
      </c>
      <c r="E32" s="85"/>
      <c r="F32" s="94"/>
      <c r="G32" s="65">
        <f t="shared" si="0"/>
        <v>0</v>
      </c>
      <c r="H32" s="66">
        <f t="shared" si="1"/>
        <v>0</v>
      </c>
      <c r="K32" s="75"/>
    </row>
    <row r="33" spans="1:11" s="28" customFormat="1" ht="45" x14ac:dyDescent="0.25">
      <c r="A33" s="38">
        <f t="shared" si="2"/>
        <v>7</v>
      </c>
      <c r="B33" s="45" t="s">
        <v>54</v>
      </c>
      <c r="C33" s="31" t="s">
        <v>8</v>
      </c>
      <c r="D33" s="24">
        <v>2</v>
      </c>
      <c r="E33" s="85"/>
      <c r="F33" s="94"/>
      <c r="G33" s="65">
        <f t="shared" si="0"/>
        <v>0</v>
      </c>
      <c r="H33" s="66">
        <f t="shared" si="1"/>
        <v>0</v>
      </c>
      <c r="K33" s="75"/>
    </row>
    <row r="34" spans="1:11" x14ac:dyDescent="0.25">
      <c r="A34" s="38">
        <f t="shared" si="2"/>
        <v>8</v>
      </c>
      <c r="B34" s="45" t="s">
        <v>50</v>
      </c>
      <c r="C34" s="18" t="s">
        <v>8</v>
      </c>
      <c r="D34" s="23">
        <v>3</v>
      </c>
      <c r="E34" s="85"/>
      <c r="F34" s="94"/>
      <c r="G34" s="65">
        <f>D34*E34</f>
        <v>0</v>
      </c>
      <c r="H34" s="66">
        <f>D34*F34</f>
        <v>0</v>
      </c>
      <c r="K34" s="75"/>
    </row>
    <row r="35" spans="1:11" s="28" customFormat="1" x14ac:dyDescent="0.25">
      <c r="A35" s="38">
        <f t="shared" si="2"/>
        <v>9</v>
      </c>
      <c r="B35" s="45" t="s">
        <v>55</v>
      </c>
      <c r="C35" s="31" t="s">
        <v>8</v>
      </c>
      <c r="D35" s="24">
        <v>6</v>
      </c>
      <c r="E35" s="85"/>
      <c r="F35" s="94"/>
      <c r="G35" s="65">
        <f t="shared" si="0"/>
        <v>0</v>
      </c>
      <c r="H35" s="66">
        <f t="shared" si="1"/>
        <v>0</v>
      </c>
      <c r="K35" s="75"/>
    </row>
    <row r="36" spans="1:11" s="28" customFormat="1" x14ac:dyDescent="0.25">
      <c r="A36" s="38">
        <f t="shared" si="2"/>
        <v>10</v>
      </c>
      <c r="B36" s="45" t="s">
        <v>56</v>
      </c>
      <c r="C36" s="31" t="s">
        <v>8</v>
      </c>
      <c r="D36" s="24">
        <v>23</v>
      </c>
      <c r="E36" s="85"/>
      <c r="F36" s="94"/>
      <c r="G36" s="65">
        <f t="shared" si="0"/>
        <v>0</v>
      </c>
      <c r="H36" s="66">
        <f t="shared" si="1"/>
        <v>0</v>
      </c>
      <c r="K36" s="75"/>
    </row>
    <row r="37" spans="1:11" s="28" customFormat="1" ht="30" x14ac:dyDescent="0.25">
      <c r="A37" s="38">
        <f t="shared" si="2"/>
        <v>11</v>
      </c>
      <c r="B37" s="45" t="s">
        <v>57</v>
      </c>
      <c r="C37" s="31" t="s">
        <v>8</v>
      </c>
      <c r="D37" s="24">
        <v>4</v>
      </c>
      <c r="E37" s="85"/>
      <c r="F37" s="94"/>
      <c r="G37" s="65">
        <f t="shared" si="0"/>
        <v>0</v>
      </c>
      <c r="H37" s="66">
        <f t="shared" si="1"/>
        <v>0</v>
      </c>
      <c r="K37" s="75"/>
    </row>
    <row r="38" spans="1:11" s="28" customFormat="1" ht="30" x14ac:dyDescent="0.25">
      <c r="A38" s="38">
        <f t="shared" si="2"/>
        <v>12</v>
      </c>
      <c r="B38" s="45" t="s">
        <v>80</v>
      </c>
      <c r="C38" s="31" t="s">
        <v>8</v>
      </c>
      <c r="D38" s="24">
        <v>32</v>
      </c>
      <c r="E38" s="85"/>
      <c r="F38" s="94"/>
      <c r="G38" s="65">
        <f t="shared" si="0"/>
        <v>0</v>
      </c>
      <c r="H38" s="66">
        <f t="shared" si="1"/>
        <v>0</v>
      </c>
      <c r="K38" s="75"/>
    </row>
    <row r="39" spans="1:11" s="28" customFormat="1" ht="30" x14ac:dyDescent="0.25">
      <c r="A39" s="38">
        <f t="shared" si="2"/>
        <v>13</v>
      </c>
      <c r="B39" s="37" t="s">
        <v>58</v>
      </c>
      <c r="C39" s="31" t="s">
        <v>8</v>
      </c>
      <c r="D39" s="24">
        <v>4</v>
      </c>
      <c r="E39" s="85"/>
      <c r="F39" s="94"/>
      <c r="G39" s="65">
        <f t="shared" si="0"/>
        <v>0</v>
      </c>
      <c r="H39" s="66">
        <f t="shared" si="1"/>
        <v>0</v>
      </c>
      <c r="K39" s="75"/>
    </row>
    <row r="40" spans="1:11" s="28" customFormat="1" x14ac:dyDescent="0.25">
      <c r="A40" s="38"/>
      <c r="B40" s="62" t="s">
        <v>16</v>
      </c>
      <c r="C40" s="29"/>
      <c r="D40" s="23"/>
      <c r="E40" s="86"/>
      <c r="F40" s="95"/>
      <c r="G40" s="65"/>
      <c r="H40" s="66"/>
    </row>
    <row r="41" spans="1:11" s="44" customFormat="1" x14ac:dyDescent="0.25">
      <c r="A41" s="38">
        <f>A39+1</f>
        <v>14</v>
      </c>
      <c r="B41" s="99" t="s">
        <v>47</v>
      </c>
      <c r="C41" s="29" t="s">
        <v>23</v>
      </c>
      <c r="D41" s="23">
        <v>800</v>
      </c>
      <c r="E41" s="85"/>
      <c r="F41" s="94"/>
      <c r="G41" s="65">
        <f>D41*E41</f>
        <v>0</v>
      </c>
      <c r="H41" s="66">
        <f>D41*F41</f>
        <v>0</v>
      </c>
    </row>
    <row r="42" spans="1:11" s="44" customFormat="1" x14ac:dyDescent="0.25">
      <c r="A42" s="38">
        <f t="shared" ref="A42:A43" si="3">A41+1</f>
        <v>15</v>
      </c>
      <c r="B42" s="100" t="s">
        <v>82</v>
      </c>
      <c r="C42" s="29" t="s">
        <v>23</v>
      </c>
      <c r="D42" s="23">
        <v>200</v>
      </c>
      <c r="E42" s="85"/>
      <c r="F42" s="94"/>
      <c r="G42" s="65">
        <f>D42*E42</f>
        <v>0</v>
      </c>
      <c r="H42" s="66">
        <f>D42*F42</f>
        <v>0</v>
      </c>
    </row>
    <row r="43" spans="1:11" s="44" customFormat="1" x14ac:dyDescent="0.25">
      <c r="A43" s="38">
        <f t="shared" si="3"/>
        <v>16</v>
      </c>
      <c r="B43" s="99" t="s">
        <v>48</v>
      </c>
      <c r="C43" s="29" t="s">
        <v>23</v>
      </c>
      <c r="D43" s="23">
        <f>D42</f>
        <v>200</v>
      </c>
      <c r="E43" s="85"/>
      <c r="F43" s="94"/>
      <c r="G43" s="65">
        <f>D43*E43</f>
        <v>0</v>
      </c>
      <c r="H43" s="66">
        <f>D43*F43</f>
        <v>0</v>
      </c>
    </row>
    <row r="44" spans="1:11" s="28" customFormat="1" x14ac:dyDescent="0.25">
      <c r="A44" s="38">
        <f>A42+1</f>
        <v>16</v>
      </c>
      <c r="B44" s="45" t="s">
        <v>77</v>
      </c>
      <c r="C44" s="31" t="s">
        <v>23</v>
      </c>
      <c r="D44" s="24">
        <v>800</v>
      </c>
      <c r="E44" s="85"/>
      <c r="F44" s="94"/>
      <c r="G44" s="65">
        <f>D44*E44</f>
        <v>0</v>
      </c>
      <c r="H44" s="66">
        <f>D44*F44</f>
        <v>0</v>
      </c>
    </row>
    <row r="45" spans="1:11" x14ac:dyDescent="0.25">
      <c r="A45" s="38"/>
      <c r="B45" s="63" t="s">
        <v>11</v>
      </c>
      <c r="C45" s="19"/>
      <c r="D45" s="24"/>
      <c r="E45" s="87"/>
      <c r="F45" s="96"/>
      <c r="G45" s="65"/>
      <c r="H45" s="66"/>
    </row>
    <row r="46" spans="1:11" ht="30" x14ac:dyDescent="0.25">
      <c r="A46" s="38">
        <f>A44+1</f>
        <v>17</v>
      </c>
      <c r="B46" s="74" t="s">
        <v>38</v>
      </c>
      <c r="C46" s="19" t="s">
        <v>12</v>
      </c>
      <c r="D46" s="24">
        <v>1</v>
      </c>
      <c r="E46" s="88"/>
      <c r="F46" s="97"/>
      <c r="G46" s="65">
        <f t="shared" ref="G46:G51" si="4">D46*E46</f>
        <v>0</v>
      </c>
      <c r="H46" s="66">
        <f t="shared" ref="H46:H51" si="5">D46*F46</f>
        <v>0</v>
      </c>
    </row>
    <row r="47" spans="1:11" x14ac:dyDescent="0.25">
      <c r="A47" s="38">
        <f t="shared" ref="A47:A51" si="6">A46+1</f>
        <v>18</v>
      </c>
      <c r="B47" s="45" t="s">
        <v>10</v>
      </c>
      <c r="C47" s="19" t="s">
        <v>12</v>
      </c>
      <c r="D47" s="24">
        <v>1</v>
      </c>
      <c r="E47" s="87">
        <v>0</v>
      </c>
      <c r="F47" s="97"/>
      <c r="G47" s="65">
        <f t="shared" si="4"/>
        <v>0</v>
      </c>
      <c r="H47" s="66">
        <f t="shared" si="5"/>
        <v>0</v>
      </c>
    </row>
    <row r="48" spans="1:11" s="25" customFormat="1" x14ac:dyDescent="0.25">
      <c r="A48" s="38">
        <f t="shared" si="6"/>
        <v>19</v>
      </c>
      <c r="B48" s="45" t="s">
        <v>13</v>
      </c>
      <c r="C48" s="27" t="s">
        <v>12</v>
      </c>
      <c r="D48" s="24">
        <v>1</v>
      </c>
      <c r="E48" s="87">
        <v>0</v>
      </c>
      <c r="F48" s="97"/>
      <c r="G48" s="65">
        <f t="shared" si="4"/>
        <v>0</v>
      </c>
      <c r="H48" s="66">
        <f t="shared" si="5"/>
        <v>0</v>
      </c>
    </row>
    <row r="49" spans="1:14" s="26" customFormat="1" x14ac:dyDescent="0.25">
      <c r="A49" s="38">
        <f t="shared" si="6"/>
        <v>20</v>
      </c>
      <c r="B49" s="45" t="s">
        <v>14</v>
      </c>
      <c r="C49" s="30" t="s">
        <v>12</v>
      </c>
      <c r="D49" s="24">
        <v>1</v>
      </c>
      <c r="E49" s="87">
        <v>0</v>
      </c>
      <c r="F49" s="97"/>
      <c r="G49" s="65">
        <f t="shared" si="4"/>
        <v>0</v>
      </c>
      <c r="H49" s="66">
        <f t="shared" si="5"/>
        <v>0</v>
      </c>
    </row>
    <row r="50" spans="1:14" s="26" customFormat="1" x14ac:dyDescent="0.25">
      <c r="A50" s="38">
        <f t="shared" si="6"/>
        <v>21</v>
      </c>
      <c r="B50" s="45" t="s">
        <v>15</v>
      </c>
      <c r="C50" s="30" t="s">
        <v>12</v>
      </c>
      <c r="D50" s="24">
        <v>1</v>
      </c>
      <c r="E50" s="87">
        <v>0</v>
      </c>
      <c r="F50" s="97"/>
      <c r="G50" s="65">
        <f t="shared" si="4"/>
        <v>0</v>
      </c>
      <c r="H50" s="66">
        <f t="shared" si="5"/>
        <v>0</v>
      </c>
    </row>
    <row r="51" spans="1:14" x14ac:dyDescent="0.25">
      <c r="A51" s="38">
        <f t="shared" si="6"/>
        <v>22</v>
      </c>
      <c r="B51" s="74" t="s">
        <v>37</v>
      </c>
      <c r="C51" s="19" t="s">
        <v>12</v>
      </c>
      <c r="D51" s="24">
        <v>1</v>
      </c>
      <c r="E51" s="88"/>
      <c r="F51" s="97"/>
      <c r="G51" s="65">
        <f t="shared" si="4"/>
        <v>0</v>
      </c>
      <c r="H51" s="66">
        <f t="shared" si="5"/>
        <v>0</v>
      </c>
    </row>
    <row r="52" spans="1:14" x14ac:dyDescent="0.25">
      <c r="A52" s="43"/>
      <c r="B52" s="32" t="s">
        <v>72</v>
      </c>
      <c r="C52" s="21"/>
      <c r="D52" s="36"/>
      <c r="E52" s="89"/>
      <c r="F52" s="98"/>
      <c r="G52" s="67">
        <f>SUM(G27:G51)</f>
        <v>0</v>
      </c>
      <c r="H52" s="68">
        <f>SUM(H27:H51)</f>
        <v>0</v>
      </c>
    </row>
    <row r="53" spans="1:14" s="28" customFormat="1" ht="17.25" x14ac:dyDescent="0.25">
      <c r="A53" s="38"/>
      <c r="B53" s="64" t="s">
        <v>44</v>
      </c>
      <c r="C53" s="29"/>
      <c r="D53" s="23"/>
      <c r="E53" s="86"/>
      <c r="F53" s="95"/>
      <c r="G53" s="65"/>
      <c r="H53" s="66"/>
    </row>
    <row r="54" spans="1:14" s="28" customFormat="1" x14ac:dyDescent="0.25">
      <c r="A54" s="38"/>
      <c r="B54" s="62" t="s">
        <v>9</v>
      </c>
      <c r="C54" s="29"/>
      <c r="D54" s="23"/>
      <c r="E54" s="86"/>
      <c r="F54" s="95"/>
      <c r="G54" s="65"/>
      <c r="H54" s="66"/>
    </row>
    <row r="55" spans="1:14" s="28" customFormat="1" ht="30" x14ac:dyDescent="0.25">
      <c r="A55" s="38">
        <f>A51+1</f>
        <v>23</v>
      </c>
      <c r="B55" s="45" t="s">
        <v>78</v>
      </c>
      <c r="C55" s="31" t="s">
        <v>8</v>
      </c>
      <c r="D55" s="24">
        <v>1</v>
      </c>
      <c r="E55" s="85"/>
      <c r="F55" s="94"/>
      <c r="G55" s="65">
        <f t="shared" ref="G55:G64" si="7">D55*E55</f>
        <v>0</v>
      </c>
      <c r="H55" s="66">
        <f t="shared" ref="H55:H62" si="8">D55*F55</f>
        <v>0</v>
      </c>
    </row>
    <row r="56" spans="1:14" s="28" customFormat="1" x14ac:dyDescent="0.25">
      <c r="A56" s="38">
        <f t="shared" ref="A56:A65" si="9">A55+1</f>
        <v>24</v>
      </c>
      <c r="B56" s="35" t="s">
        <v>22</v>
      </c>
      <c r="C56" s="29" t="s">
        <v>8</v>
      </c>
      <c r="D56" s="23">
        <v>5</v>
      </c>
      <c r="E56" s="85"/>
      <c r="F56" s="94"/>
      <c r="G56" s="65">
        <f>D56*E56</f>
        <v>0</v>
      </c>
      <c r="H56" s="66">
        <f>D56*F56</f>
        <v>0</v>
      </c>
    </row>
    <row r="57" spans="1:14" s="28" customFormat="1" x14ac:dyDescent="0.25">
      <c r="A57" s="38">
        <f t="shared" si="9"/>
        <v>25</v>
      </c>
      <c r="B57" s="45" t="s">
        <v>21</v>
      </c>
      <c r="C57" s="31" t="s">
        <v>8</v>
      </c>
      <c r="D57" s="24">
        <v>1</v>
      </c>
      <c r="E57" s="85"/>
      <c r="F57" s="94"/>
      <c r="G57" s="65">
        <f t="shared" si="7"/>
        <v>0</v>
      </c>
      <c r="H57" s="66">
        <f t="shared" si="8"/>
        <v>0</v>
      </c>
    </row>
    <row r="58" spans="1:14" s="28" customFormat="1" ht="30" x14ac:dyDescent="0.25">
      <c r="A58" s="38">
        <f t="shared" si="9"/>
        <v>26</v>
      </c>
      <c r="B58" s="45" t="s">
        <v>71</v>
      </c>
      <c r="C58" s="31" t="s">
        <v>8</v>
      </c>
      <c r="D58" s="24">
        <v>1</v>
      </c>
      <c r="E58" s="85"/>
      <c r="F58" s="94"/>
      <c r="G58" s="65">
        <f t="shared" si="7"/>
        <v>0</v>
      </c>
      <c r="H58" s="66">
        <f t="shared" si="8"/>
        <v>0</v>
      </c>
    </row>
    <row r="59" spans="1:14" s="28" customFormat="1" x14ac:dyDescent="0.25">
      <c r="A59" s="38">
        <f t="shared" si="9"/>
        <v>27</v>
      </c>
      <c r="B59" s="45" t="s">
        <v>25</v>
      </c>
      <c r="C59" s="31" t="s">
        <v>8</v>
      </c>
      <c r="D59" s="46">
        <v>18</v>
      </c>
      <c r="E59" s="86">
        <v>0</v>
      </c>
      <c r="F59" s="94"/>
      <c r="G59" s="65">
        <f t="shared" ref="G59" si="10">D59*E59</f>
        <v>0</v>
      </c>
      <c r="H59" s="66">
        <f t="shared" ref="H59" si="11">D59*F59</f>
        <v>0</v>
      </c>
    </row>
    <row r="60" spans="1:14" s="28" customFormat="1" x14ac:dyDescent="0.25">
      <c r="A60" s="38">
        <f t="shared" si="9"/>
        <v>28</v>
      </c>
      <c r="B60" s="45" t="s">
        <v>70</v>
      </c>
      <c r="C60" s="31" t="s">
        <v>8</v>
      </c>
      <c r="D60" s="46">
        <v>18</v>
      </c>
      <c r="E60" s="85"/>
      <c r="F60" s="94"/>
      <c r="G60" s="65">
        <f t="shared" si="7"/>
        <v>0</v>
      </c>
      <c r="H60" s="66">
        <f t="shared" si="8"/>
        <v>0</v>
      </c>
    </row>
    <row r="61" spans="1:14" s="28" customFormat="1" x14ac:dyDescent="0.25">
      <c r="A61" s="38">
        <f t="shared" si="9"/>
        <v>29</v>
      </c>
      <c r="B61" s="35" t="s">
        <v>60</v>
      </c>
      <c r="C61" s="31" t="s">
        <v>8</v>
      </c>
      <c r="D61" s="24">
        <v>6</v>
      </c>
      <c r="E61" s="85"/>
      <c r="F61" s="94"/>
      <c r="G61" s="65">
        <f t="shared" si="7"/>
        <v>0</v>
      </c>
      <c r="H61" s="66">
        <f t="shared" si="8"/>
        <v>0</v>
      </c>
    </row>
    <row r="62" spans="1:14" s="28" customFormat="1" x14ac:dyDescent="0.25">
      <c r="A62" s="38">
        <f t="shared" si="9"/>
        <v>30</v>
      </c>
      <c r="B62" s="99" t="s">
        <v>61</v>
      </c>
      <c r="C62" s="31" t="s">
        <v>8</v>
      </c>
      <c r="D62" s="24">
        <v>6</v>
      </c>
      <c r="E62" s="85"/>
      <c r="F62" s="94"/>
      <c r="G62" s="65">
        <f t="shared" si="7"/>
        <v>0</v>
      </c>
      <c r="H62" s="66">
        <f t="shared" si="8"/>
        <v>0</v>
      </c>
    </row>
    <row r="63" spans="1:14" s="28" customFormat="1" x14ac:dyDescent="0.25">
      <c r="A63" s="38">
        <f t="shared" si="9"/>
        <v>31</v>
      </c>
      <c r="B63" s="45" t="s">
        <v>59</v>
      </c>
      <c r="C63" s="31" t="s">
        <v>8</v>
      </c>
      <c r="D63" s="46">
        <v>11</v>
      </c>
      <c r="E63" s="85"/>
      <c r="F63" s="94"/>
      <c r="G63" s="65">
        <f t="shared" si="7"/>
        <v>0</v>
      </c>
      <c r="H63" s="66">
        <f t="shared" ref="H63" si="12">D63*F63</f>
        <v>0</v>
      </c>
      <c r="N63" s="44"/>
    </row>
    <row r="64" spans="1:14" s="44" customFormat="1" ht="30" x14ac:dyDescent="0.25">
      <c r="A64" s="38">
        <f t="shared" si="9"/>
        <v>32</v>
      </c>
      <c r="B64" s="45" t="s">
        <v>62</v>
      </c>
      <c r="C64" s="47" t="s">
        <v>8</v>
      </c>
      <c r="D64" s="46">
        <v>3</v>
      </c>
      <c r="E64" s="85"/>
      <c r="F64" s="94"/>
      <c r="G64" s="65">
        <f t="shared" si="7"/>
        <v>0</v>
      </c>
      <c r="H64" s="66">
        <f t="shared" ref="H64" si="13">D64*F64</f>
        <v>0</v>
      </c>
    </row>
    <row r="65" spans="1:8" s="44" customFormat="1" x14ac:dyDescent="0.25">
      <c r="A65" s="38">
        <f t="shared" si="9"/>
        <v>33</v>
      </c>
      <c r="B65" s="35" t="s">
        <v>69</v>
      </c>
      <c r="C65" s="47" t="s">
        <v>8</v>
      </c>
      <c r="D65" s="46">
        <v>1</v>
      </c>
      <c r="E65" s="85"/>
      <c r="F65" s="94"/>
      <c r="G65" s="65">
        <f t="shared" ref="G65" si="14">D65*E65</f>
        <v>0</v>
      </c>
      <c r="H65" s="66">
        <f t="shared" ref="H65" si="15">D65*F65</f>
        <v>0</v>
      </c>
    </row>
    <row r="66" spans="1:8" s="28" customFormat="1" x14ac:dyDescent="0.25">
      <c r="A66" s="38"/>
      <c r="B66" s="62" t="s">
        <v>16</v>
      </c>
      <c r="C66" s="29"/>
      <c r="D66" s="23"/>
      <c r="E66" s="86"/>
      <c r="F66" s="95"/>
      <c r="G66" s="65"/>
      <c r="H66" s="66"/>
    </row>
    <row r="67" spans="1:8" s="28" customFormat="1" x14ac:dyDescent="0.25">
      <c r="A67" s="38">
        <f>A65+1</f>
        <v>34</v>
      </c>
      <c r="B67" s="45" t="s">
        <v>43</v>
      </c>
      <c r="C67" s="29" t="s">
        <v>23</v>
      </c>
      <c r="D67" s="23">
        <v>650</v>
      </c>
      <c r="E67" s="85"/>
      <c r="F67" s="94"/>
      <c r="G67" s="65">
        <f>D67*E67</f>
        <v>0</v>
      </c>
      <c r="H67" s="66">
        <f>D67*F67</f>
        <v>0</v>
      </c>
    </row>
    <row r="68" spans="1:8" s="28" customFormat="1" x14ac:dyDescent="0.25">
      <c r="A68" s="38">
        <f>A67+1</f>
        <v>35</v>
      </c>
      <c r="B68" s="45" t="s">
        <v>77</v>
      </c>
      <c r="C68" s="31" t="s">
        <v>23</v>
      </c>
      <c r="D68" s="24">
        <v>400</v>
      </c>
      <c r="E68" s="85"/>
      <c r="F68" s="94"/>
      <c r="G68" s="65">
        <f>D68*E68</f>
        <v>0</v>
      </c>
      <c r="H68" s="66">
        <f>D68*F68</f>
        <v>0</v>
      </c>
    </row>
    <row r="69" spans="1:8" s="28" customFormat="1" x14ac:dyDescent="0.25">
      <c r="A69" s="38"/>
      <c r="B69" s="63" t="s">
        <v>11</v>
      </c>
      <c r="C69" s="30"/>
      <c r="D69" s="24"/>
      <c r="E69" s="87"/>
      <c r="F69" s="96"/>
      <c r="G69" s="65"/>
      <c r="H69" s="66"/>
    </row>
    <row r="70" spans="1:8" s="28" customFormat="1" ht="30" x14ac:dyDescent="0.25">
      <c r="A70" s="38">
        <f>A68+1</f>
        <v>36</v>
      </c>
      <c r="B70" s="74" t="s">
        <v>38</v>
      </c>
      <c r="C70" s="30" t="s">
        <v>12</v>
      </c>
      <c r="D70" s="24">
        <v>1</v>
      </c>
      <c r="E70" s="88"/>
      <c r="F70" s="97"/>
      <c r="G70" s="65">
        <f t="shared" ref="G70:G74" si="16">D70*E70</f>
        <v>0</v>
      </c>
      <c r="H70" s="66">
        <f t="shared" ref="H70:H74" si="17">D70*F70</f>
        <v>0</v>
      </c>
    </row>
    <row r="71" spans="1:8" s="28" customFormat="1" x14ac:dyDescent="0.25">
      <c r="A71" s="38">
        <f>A70+1</f>
        <v>37</v>
      </c>
      <c r="B71" s="45" t="s">
        <v>10</v>
      </c>
      <c r="C71" s="30" t="s">
        <v>12</v>
      </c>
      <c r="D71" s="24">
        <v>1</v>
      </c>
      <c r="E71" s="87">
        <v>0</v>
      </c>
      <c r="F71" s="97"/>
      <c r="G71" s="65">
        <f t="shared" si="16"/>
        <v>0</v>
      </c>
      <c r="H71" s="66">
        <f t="shared" si="17"/>
        <v>0</v>
      </c>
    </row>
    <row r="72" spans="1:8" s="28" customFormat="1" x14ac:dyDescent="0.25">
      <c r="A72" s="38">
        <f t="shared" ref="A72:A74" si="18">A71+1</f>
        <v>38</v>
      </c>
      <c r="B72" s="45" t="s">
        <v>13</v>
      </c>
      <c r="C72" s="30" t="s">
        <v>12</v>
      </c>
      <c r="D72" s="24">
        <v>1</v>
      </c>
      <c r="E72" s="87">
        <v>0</v>
      </c>
      <c r="F72" s="97"/>
      <c r="G72" s="65">
        <f t="shared" si="16"/>
        <v>0</v>
      </c>
      <c r="H72" s="66">
        <f t="shared" si="17"/>
        <v>0</v>
      </c>
    </row>
    <row r="73" spans="1:8" s="28" customFormat="1" x14ac:dyDescent="0.25">
      <c r="A73" s="38">
        <f t="shared" si="18"/>
        <v>39</v>
      </c>
      <c r="B73" s="45" t="s">
        <v>15</v>
      </c>
      <c r="C73" s="30" t="s">
        <v>12</v>
      </c>
      <c r="D73" s="24">
        <v>1</v>
      </c>
      <c r="E73" s="87">
        <v>0</v>
      </c>
      <c r="F73" s="97"/>
      <c r="G73" s="65">
        <f t="shared" si="16"/>
        <v>0</v>
      </c>
      <c r="H73" s="66">
        <f t="shared" si="17"/>
        <v>0</v>
      </c>
    </row>
    <row r="74" spans="1:8" s="28" customFormat="1" x14ac:dyDescent="0.25">
      <c r="A74" s="38">
        <f t="shared" si="18"/>
        <v>40</v>
      </c>
      <c r="B74" s="74" t="s">
        <v>37</v>
      </c>
      <c r="C74" s="30" t="s">
        <v>12</v>
      </c>
      <c r="D74" s="24">
        <v>1</v>
      </c>
      <c r="E74" s="88"/>
      <c r="F74" s="97"/>
      <c r="G74" s="65">
        <f t="shared" si="16"/>
        <v>0</v>
      </c>
      <c r="H74" s="66">
        <f t="shared" si="17"/>
        <v>0</v>
      </c>
    </row>
    <row r="75" spans="1:8" s="28" customFormat="1" x14ac:dyDescent="0.25">
      <c r="A75" s="43"/>
      <c r="B75" s="32" t="s">
        <v>73</v>
      </c>
      <c r="C75" s="21"/>
      <c r="D75" s="36"/>
      <c r="E75" s="89"/>
      <c r="F75" s="98"/>
      <c r="G75" s="67">
        <f>SUM(G55:G74)</f>
        <v>0</v>
      </c>
      <c r="H75" s="68">
        <f>SUM(H55:H74)</f>
        <v>0</v>
      </c>
    </row>
    <row r="76" spans="1:8" s="44" customFormat="1" ht="17.25" x14ac:dyDescent="0.25">
      <c r="A76" s="38"/>
      <c r="B76" s="64" t="s">
        <v>26</v>
      </c>
      <c r="C76" s="29"/>
      <c r="D76" s="23"/>
      <c r="E76" s="86"/>
      <c r="F76" s="95"/>
      <c r="G76" s="65"/>
      <c r="H76" s="66"/>
    </row>
    <row r="77" spans="1:8" s="44" customFormat="1" x14ac:dyDescent="0.25">
      <c r="A77" s="38"/>
      <c r="B77" s="62" t="s">
        <v>29</v>
      </c>
      <c r="C77" s="29"/>
      <c r="D77" s="23"/>
      <c r="E77" s="86"/>
      <c r="F77" s="95"/>
      <c r="G77" s="65"/>
      <c r="H77" s="66"/>
    </row>
    <row r="78" spans="1:8" s="44" customFormat="1" ht="30" x14ac:dyDescent="0.25">
      <c r="A78" s="38">
        <f>A74+1</f>
        <v>41</v>
      </c>
      <c r="B78" s="74" t="s">
        <v>79</v>
      </c>
      <c r="C78" s="47" t="s">
        <v>8</v>
      </c>
      <c r="D78" s="46">
        <v>4</v>
      </c>
      <c r="E78" s="85"/>
      <c r="F78" s="94"/>
      <c r="G78" s="65">
        <f t="shared" ref="G78" si="19">D78*E78</f>
        <v>0</v>
      </c>
      <c r="H78" s="66">
        <f t="shared" ref="H78" si="20">D78*F78</f>
        <v>0</v>
      </c>
    </row>
    <row r="79" spans="1:8" s="44" customFormat="1" x14ac:dyDescent="0.25">
      <c r="A79" s="38">
        <f t="shared" ref="A79:A87" si="21">A78+1</f>
        <v>42</v>
      </c>
      <c r="B79" s="74" t="s">
        <v>64</v>
      </c>
      <c r="C79" s="47" t="s">
        <v>8</v>
      </c>
      <c r="D79" s="46">
        <v>4</v>
      </c>
      <c r="E79" s="85"/>
      <c r="F79" s="94"/>
      <c r="G79" s="65">
        <f t="shared" ref="G79" si="22">D79*E79</f>
        <v>0</v>
      </c>
      <c r="H79" s="66">
        <f t="shared" ref="H79" si="23">D79*F79</f>
        <v>0</v>
      </c>
    </row>
    <row r="80" spans="1:8" s="44" customFormat="1" ht="30" x14ac:dyDescent="0.25">
      <c r="A80" s="38">
        <f t="shared" si="21"/>
        <v>43</v>
      </c>
      <c r="B80" s="74" t="s">
        <v>66</v>
      </c>
      <c r="C80" s="29" t="s">
        <v>8</v>
      </c>
      <c r="D80" s="23">
        <v>1</v>
      </c>
      <c r="E80" s="85"/>
      <c r="F80" s="94"/>
      <c r="G80" s="65">
        <f>D80*E80</f>
        <v>0</v>
      </c>
      <c r="H80" s="66">
        <f>D80*F80</f>
        <v>0</v>
      </c>
    </row>
    <row r="81" spans="1:8" s="44" customFormat="1" x14ac:dyDescent="0.25">
      <c r="A81" s="38">
        <f t="shared" si="21"/>
        <v>44</v>
      </c>
      <c r="B81" s="74" t="s">
        <v>65</v>
      </c>
      <c r="C81" s="47" t="s">
        <v>8</v>
      </c>
      <c r="D81" s="46">
        <v>1</v>
      </c>
      <c r="E81" s="85"/>
      <c r="F81" s="94"/>
      <c r="G81" s="65">
        <f t="shared" ref="G81" si="24">D81*E81</f>
        <v>0</v>
      </c>
      <c r="H81" s="66">
        <f t="shared" ref="H81" si="25">D81*F81</f>
        <v>0</v>
      </c>
    </row>
    <row r="82" spans="1:8" s="44" customFormat="1" x14ac:dyDescent="0.25">
      <c r="A82" s="38">
        <f t="shared" si="21"/>
        <v>45</v>
      </c>
      <c r="B82" s="74" t="s">
        <v>67</v>
      </c>
      <c r="C82" s="47" t="s">
        <v>8</v>
      </c>
      <c r="D82" s="46">
        <v>1</v>
      </c>
      <c r="E82" s="85"/>
      <c r="F82" s="94"/>
      <c r="G82" s="65">
        <f t="shared" ref="G82:G86" si="26">D82*E82</f>
        <v>0</v>
      </c>
      <c r="H82" s="66">
        <f t="shared" ref="H82:H86" si="27">D82*F82</f>
        <v>0</v>
      </c>
    </row>
    <row r="83" spans="1:8" s="44" customFormat="1" x14ac:dyDescent="0.25">
      <c r="A83" s="38">
        <f t="shared" si="21"/>
        <v>46</v>
      </c>
      <c r="B83" s="74" t="s">
        <v>68</v>
      </c>
      <c r="C83" s="47" t="s">
        <v>8</v>
      </c>
      <c r="D83" s="46">
        <v>1</v>
      </c>
      <c r="E83" s="85"/>
      <c r="F83" s="94"/>
      <c r="G83" s="65">
        <f t="shared" si="26"/>
        <v>0</v>
      </c>
      <c r="H83" s="66">
        <f t="shared" si="27"/>
        <v>0</v>
      </c>
    </row>
    <row r="84" spans="1:8" s="44" customFormat="1" ht="60" x14ac:dyDescent="0.25">
      <c r="A84" s="38">
        <f t="shared" si="21"/>
        <v>47</v>
      </c>
      <c r="B84" s="74" t="s">
        <v>63</v>
      </c>
      <c r="C84" s="47" t="s">
        <v>8</v>
      </c>
      <c r="D84" s="46">
        <v>1</v>
      </c>
      <c r="E84" s="85"/>
      <c r="F84" s="94"/>
      <c r="G84" s="65">
        <f t="shared" si="26"/>
        <v>0</v>
      </c>
      <c r="H84" s="66">
        <f t="shared" si="27"/>
        <v>0</v>
      </c>
    </row>
    <row r="85" spans="1:8" s="44" customFormat="1" ht="30" x14ac:dyDescent="0.25">
      <c r="A85" s="38">
        <f t="shared" si="21"/>
        <v>48</v>
      </c>
      <c r="B85" s="45" t="s">
        <v>71</v>
      </c>
      <c r="C85" s="47" t="s">
        <v>8</v>
      </c>
      <c r="D85" s="46">
        <v>1</v>
      </c>
      <c r="E85" s="85"/>
      <c r="F85" s="94"/>
      <c r="G85" s="65">
        <f t="shared" si="26"/>
        <v>0</v>
      </c>
      <c r="H85" s="66">
        <f t="shared" si="27"/>
        <v>0</v>
      </c>
    </row>
    <row r="86" spans="1:8" s="44" customFormat="1" x14ac:dyDescent="0.25">
      <c r="A86" s="38">
        <f t="shared" si="21"/>
        <v>49</v>
      </c>
      <c r="B86" s="45" t="s">
        <v>25</v>
      </c>
      <c r="C86" s="47" t="s">
        <v>8</v>
      </c>
      <c r="D86" s="46">
        <v>5</v>
      </c>
      <c r="E86" s="86">
        <v>0</v>
      </c>
      <c r="F86" s="94"/>
      <c r="G86" s="65">
        <f t="shared" si="26"/>
        <v>0</v>
      </c>
      <c r="H86" s="66">
        <f t="shared" si="27"/>
        <v>0</v>
      </c>
    </row>
    <row r="87" spans="1:8" s="44" customFormat="1" x14ac:dyDescent="0.25">
      <c r="A87" s="38">
        <f t="shared" si="21"/>
        <v>50</v>
      </c>
      <c r="B87" s="45" t="s">
        <v>70</v>
      </c>
      <c r="C87" s="47" t="s">
        <v>8</v>
      </c>
      <c r="D87" s="46">
        <v>5</v>
      </c>
      <c r="E87" s="85"/>
      <c r="F87" s="94"/>
      <c r="G87" s="65">
        <f t="shared" ref="G87" si="28">D87*E87</f>
        <v>0</v>
      </c>
      <c r="H87" s="66">
        <f t="shared" ref="H87" si="29">D87*F87</f>
        <v>0</v>
      </c>
    </row>
    <row r="88" spans="1:8" s="44" customFormat="1" x14ac:dyDescent="0.25">
      <c r="A88" s="38"/>
      <c r="B88" s="62" t="s">
        <v>16</v>
      </c>
      <c r="C88" s="29"/>
      <c r="D88" s="23"/>
      <c r="E88" s="86"/>
      <c r="F88" s="95"/>
      <c r="G88" s="65"/>
      <c r="H88" s="66"/>
    </row>
    <row r="89" spans="1:8" s="44" customFormat="1" x14ac:dyDescent="0.25">
      <c r="A89" s="38">
        <f>A87+1</f>
        <v>51</v>
      </c>
      <c r="B89" s="45" t="s">
        <v>43</v>
      </c>
      <c r="C89" s="29" t="s">
        <v>23</v>
      </c>
      <c r="D89" s="23">
        <v>350</v>
      </c>
      <c r="E89" s="85"/>
      <c r="F89" s="94"/>
      <c r="G89" s="65">
        <f>D89*E89</f>
        <v>0</v>
      </c>
      <c r="H89" s="66">
        <f>D89*F89</f>
        <v>0</v>
      </c>
    </row>
    <row r="90" spans="1:8" s="44" customFormat="1" x14ac:dyDescent="0.25">
      <c r="A90" s="38">
        <f t="shared" ref="A90" si="30">A89+1</f>
        <v>52</v>
      </c>
      <c r="B90" s="45" t="s">
        <v>77</v>
      </c>
      <c r="C90" s="47" t="s">
        <v>23</v>
      </c>
      <c r="D90" s="46">
        <v>325</v>
      </c>
      <c r="E90" s="85"/>
      <c r="F90" s="94"/>
      <c r="G90" s="65">
        <f>D90*E90</f>
        <v>0</v>
      </c>
      <c r="H90" s="66">
        <f>D90*F90</f>
        <v>0</v>
      </c>
    </row>
    <row r="91" spans="1:8" s="44" customFormat="1" x14ac:dyDescent="0.25">
      <c r="A91" s="38"/>
      <c r="B91" s="63" t="s">
        <v>11</v>
      </c>
      <c r="C91" s="30"/>
      <c r="D91" s="46"/>
      <c r="E91" s="87"/>
      <c r="F91" s="96"/>
      <c r="G91" s="65"/>
      <c r="H91" s="66"/>
    </row>
    <row r="92" spans="1:8" s="44" customFormat="1" ht="30" x14ac:dyDescent="0.25">
      <c r="A92" s="38">
        <f>A90+1</f>
        <v>53</v>
      </c>
      <c r="B92" s="74" t="s">
        <v>38</v>
      </c>
      <c r="C92" s="30" t="s">
        <v>12</v>
      </c>
      <c r="D92" s="46">
        <v>1</v>
      </c>
      <c r="E92" s="88"/>
      <c r="F92" s="97"/>
      <c r="G92" s="65">
        <f t="shared" ref="G92:G96" si="31">D92*E92</f>
        <v>0</v>
      </c>
      <c r="H92" s="66">
        <f t="shared" ref="H92:H96" si="32">D92*F92</f>
        <v>0</v>
      </c>
    </row>
    <row r="93" spans="1:8" s="44" customFormat="1" x14ac:dyDescent="0.25">
      <c r="A93" s="38">
        <f t="shared" ref="A93:A96" si="33">A92+1</f>
        <v>54</v>
      </c>
      <c r="B93" s="45" t="s">
        <v>10</v>
      </c>
      <c r="C93" s="30" t="s">
        <v>12</v>
      </c>
      <c r="D93" s="46">
        <v>1</v>
      </c>
      <c r="E93" s="87">
        <v>0</v>
      </c>
      <c r="F93" s="97"/>
      <c r="G93" s="65">
        <f t="shared" si="31"/>
        <v>0</v>
      </c>
      <c r="H93" s="66">
        <f t="shared" si="32"/>
        <v>0</v>
      </c>
    </row>
    <row r="94" spans="1:8" s="44" customFormat="1" x14ac:dyDescent="0.25">
      <c r="A94" s="38">
        <f t="shared" si="33"/>
        <v>55</v>
      </c>
      <c r="B94" s="45" t="s">
        <v>13</v>
      </c>
      <c r="C94" s="30" t="s">
        <v>12</v>
      </c>
      <c r="D94" s="46">
        <v>1</v>
      </c>
      <c r="E94" s="87">
        <v>0</v>
      </c>
      <c r="F94" s="97"/>
      <c r="G94" s="65">
        <f t="shared" si="31"/>
        <v>0</v>
      </c>
      <c r="H94" s="66">
        <f t="shared" si="32"/>
        <v>0</v>
      </c>
    </row>
    <row r="95" spans="1:8" s="44" customFormat="1" x14ac:dyDescent="0.25">
      <c r="A95" s="38">
        <f t="shared" si="33"/>
        <v>56</v>
      </c>
      <c r="B95" s="45" t="s">
        <v>15</v>
      </c>
      <c r="C95" s="30" t="s">
        <v>12</v>
      </c>
      <c r="D95" s="46">
        <v>1</v>
      </c>
      <c r="E95" s="87">
        <v>0</v>
      </c>
      <c r="F95" s="97"/>
      <c r="G95" s="65">
        <f t="shared" si="31"/>
        <v>0</v>
      </c>
      <c r="H95" s="66">
        <f t="shared" si="32"/>
        <v>0</v>
      </c>
    </row>
    <row r="96" spans="1:8" s="44" customFormat="1" x14ac:dyDescent="0.25">
      <c r="A96" s="38">
        <f t="shared" si="33"/>
        <v>57</v>
      </c>
      <c r="B96" s="74" t="s">
        <v>37</v>
      </c>
      <c r="C96" s="30" t="s">
        <v>12</v>
      </c>
      <c r="D96" s="46">
        <v>1</v>
      </c>
      <c r="E96" s="88"/>
      <c r="F96" s="97"/>
      <c r="G96" s="65">
        <f t="shared" si="31"/>
        <v>0</v>
      </c>
      <c r="H96" s="66">
        <f t="shared" si="32"/>
        <v>0</v>
      </c>
    </row>
    <row r="97" spans="1:8" s="44" customFormat="1" x14ac:dyDescent="0.25">
      <c r="A97" s="43"/>
      <c r="B97" s="32" t="s">
        <v>27</v>
      </c>
      <c r="C97" s="21"/>
      <c r="D97" s="36"/>
      <c r="E97" s="89"/>
      <c r="F97" s="98"/>
      <c r="G97" s="67">
        <f>SUM(G78:G96)</f>
        <v>0</v>
      </c>
      <c r="H97" s="68">
        <f>SUM(H78:H96)</f>
        <v>0</v>
      </c>
    </row>
    <row r="98" spans="1:8" s="44" customFormat="1" ht="17.25" x14ac:dyDescent="0.25">
      <c r="A98" s="38"/>
      <c r="B98" s="64" t="s">
        <v>28</v>
      </c>
      <c r="C98" s="29"/>
      <c r="D98" s="23"/>
      <c r="E98" s="86"/>
      <c r="F98" s="95"/>
      <c r="G98" s="65"/>
      <c r="H98" s="66"/>
    </row>
    <row r="99" spans="1:8" s="44" customFormat="1" x14ac:dyDescent="0.25">
      <c r="A99" s="38"/>
      <c r="B99" s="62" t="s">
        <v>29</v>
      </c>
      <c r="C99" s="29"/>
      <c r="D99" s="23"/>
      <c r="E99" s="86"/>
      <c r="F99" s="95"/>
      <c r="G99" s="65"/>
      <c r="H99" s="66"/>
    </row>
    <row r="100" spans="1:8" s="44" customFormat="1" x14ac:dyDescent="0.25">
      <c r="A100" s="38">
        <f>A96+1</f>
        <v>58</v>
      </c>
      <c r="B100" s="74" t="s">
        <v>31</v>
      </c>
      <c r="C100" s="47" t="s">
        <v>8</v>
      </c>
      <c r="D100" s="46">
        <v>1</v>
      </c>
      <c r="E100" s="85"/>
      <c r="F100" s="94"/>
      <c r="G100" s="65">
        <f t="shared" ref="G100" si="34">D100*E100</f>
        <v>0</v>
      </c>
      <c r="H100" s="66">
        <f t="shared" ref="H100" si="35">D100*F100</f>
        <v>0</v>
      </c>
    </row>
    <row r="101" spans="1:8" s="44" customFormat="1" x14ac:dyDescent="0.25">
      <c r="A101" s="38">
        <f t="shared" ref="A101:A109" si="36">A100+1</f>
        <v>59</v>
      </c>
      <c r="B101" s="74" t="s">
        <v>32</v>
      </c>
      <c r="C101" s="47" t="s">
        <v>8</v>
      </c>
      <c r="D101" s="46">
        <v>1</v>
      </c>
      <c r="E101" s="85"/>
      <c r="F101" s="94"/>
      <c r="G101" s="65">
        <f t="shared" ref="G101:G109" si="37">D101*E101</f>
        <v>0</v>
      </c>
      <c r="H101" s="66">
        <f t="shared" ref="H101:H109" si="38">D101*F101</f>
        <v>0</v>
      </c>
    </row>
    <row r="102" spans="1:8" s="44" customFormat="1" x14ac:dyDescent="0.25">
      <c r="A102" s="38">
        <f t="shared" si="36"/>
        <v>60</v>
      </c>
      <c r="B102" s="74" t="s">
        <v>74</v>
      </c>
      <c r="C102" s="47" t="s">
        <v>8</v>
      </c>
      <c r="D102" s="46">
        <v>1</v>
      </c>
      <c r="E102" s="85"/>
      <c r="F102" s="94"/>
      <c r="G102" s="65">
        <f t="shared" si="37"/>
        <v>0</v>
      </c>
      <c r="H102" s="66">
        <f t="shared" si="38"/>
        <v>0</v>
      </c>
    </row>
    <row r="103" spans="1:8" s="44" customFormat="1" x14ac:dyDescent="0.25">
      <c r="A103" s="38">
        <f t="shared" si="36"/>
        <v>61</v>
      </c>
      <c r="B103" s="74" t="s">
        <v>76</v>
      </c>
      <c r="C103" s="47" t="s">
        <v>8</v>
      </c>
      <c r="D103" s="46">
        <v>1</v>
      </c>
      <c r="E103" s="85"/>
      <c r="F103" s="94"/>
      <c r="G103" s="65">
        <f t="shared" si="37"/>
        <v>0</v>
      </c>
      <c r="H103" s="66">
        <f t="shared" si="38"/>
        <v>0</v>
      </c>
    </row>
    <row r="104" spans="1:8" s="44" customFormat="1" x14ac:dyDescent="0.25">
      <c r="A104" s="38">
        <f t="shared" si="36"/>
        <v>62</v>
      </c>
      <c r="B104" s="74" t="s">
        <v>75</v>
      </c>
      <c r="C104" s="47" t="s">
        <v>8</v>
      </c>
      <c r="D104" s="46">
        <v>1</v>
      </c>
      <c r="E104" s="85"/>
      <c r="F104" s="94"/>
      <c r="G104" s="65">
        <f t="shared" ref="G104" si="39">D104*E104</f>
        <v>0</v>
      </c>
      <c r="H104" s="66">
        <f t="shared" ref="H104" si="40">D104*F104</f>
        <v>0</v>
      </c>
    </row>
    <row r="105" spans="1:8" s="44" customFormat="1" x14ac:dyDescent="0.25">
      <c r="A105" s="38">
        <f t="shared" si="36"/>
        <v>63</v>
      </c>
      <c r="B105" s="45" t="s">
        <v>39</v>
      </c>
      <c r="C105" s="47" t="s">
        <v>8</v>
      </c>
      <c r="D105" s="46">
        <v>1</v>
      </c>
      <c r="E105" s="85"/>
      <c r="F105" s="94"/>
      <c r="G105" s="65">
        <f t="shared" si="37"/>
        <v>0</v>
      </c>
      <c r="H105" s="66">
        <f t="shared" si="38"/>
        <v>0</v>
      </c>
    </row>
    <row r="106" spans="1:8" s="44" customFormat="1" x14ac:dyDescent="0.25">
      <c r="A106" s="38">
        <f t="shared" si="36"/>
        <v>64</v>
      </c>
      <c r="B106" s="74" t="s">
        <v>40</v>
      </c>
      <c r="C106" s="47" t="s">
        <v>8</v>
      </c>
      <c r="D106" s="46">
        <v>1</v>
      </c>
      <c r="E106" s="85"/>
      <c r="F106" s="94"/>
      <c r="G106" s="65">
        <f t="shared" si="37"/>
        <v>0</v>
      </c>
      <c r="H106" s="66">
        <f t="shared" si="38"/>
        <v>0</v>
      </c>
    </row>
    <row r="107" spans="1:8" s="44" customFormat="1" x14ac:dyDescent="0.25">
      <c r="A107" s="38">
        <f t="shared" si="36"/>
        <v>65</v>
      </c>
      <c r="B107" s="74" t="s">
        <v>81</v>
      </c>
      <c r="C107" s="47" t="s">
        <v>8</v>
      </c>
      <c r="D107" s="46">
        <v>1</v>
      </c>
      <c r="E107" s="85"/>
      <c r="F107" s="94"/>
      <c r="G107" s="65">
        <f t="shared" ref="G107" si="41">D107*E107</f>
        <v>0</v>
      </c>
      <c r="H107" s="66">
        <f t="shared" ref="H107" si="42">D107*F107</f>
        <v>0</v>
      </c>
    </row>
    <row r="108" spans="1:8" s="44" customFormat="1" x14ac:dyDescent="0.25">
      <c r="A108" s="38">
        <f t="shared" si="36"/>
        <v>66</v>
      </c>
      <c r="B108" s="45" t="s">
        <v>33</v>
      </c>
      <c r="C108" s="47" t="s">
        <v>8</v>
      </c>
      <c r="D108" s="46">
        <v>2</v>
      </c>
      <c r="E108" s="85"/>
      <c r="F108" s="94"/>
      <c r="G108" s="65">
        <f t="shared" si="37"/>
        <v>0</v>
      </c>
      <c r="H108" s="66">
        <f t="shared" si="38"/>
        <v>0</v>
      </c>
    </row>
    <row r="109" spans="1:8" s="44" customFormat="1" x14ac:dyDescent="0.25">
      <c r="A109" s="38">
        <f t="shared" si="36"/>
        <v>67</v>
      </c>
      <c r="B109" s="45" t="s">
        <v>34</v>
      </c>
      <c r="C109" s="47" t="s">
        <v>8</v>
      </c>
      <c r="D109" s="46">
        <v>2</v>
      </c>
      <c r="E109" s="85"/>
      <c r="F109" s="94"/>
      <c r="G109" s="65">
        <f t="shared" si="37"/>
        <v>0</v>
      </c>
      <c r="H109" s="66">
        <f t="shared" si="38"/>
        <v>0</v>
      </c>
    </row>
    <row r="110" spans="1:8" s="44" customFormat="1" x14ac:dyDescent="0.25">
      <c r="A110" s="38"/>
      <c r="B110" s="62" t="s">
        <v>16</v>
      </c>
      <c r="C110" s="29"/>
      <c r="D110" s="23"/>
      <c r="E110" s="86"/>
      <c r="F110" s="95"/>
      <c r="G110" s="65"/>
      <c r="H110" s="66"/>
    </row>
    <row r="111" spans="1:8" s="44" customFormat="1" x14ac:dyDescent="0.25">
      <c r="A111" s="38">
        <f>A109+1</f>
        <v>68</v>
      </c>
      <c r="B111" s="45" t="s">
        <v>35</v>
      </c>
      <c r="C111" s="29" t="s">
        <v>23</v>
      </c>
      <c r="D111" s="23">
        <v>75</v>
      </c>
      <c r="E111" s="85"/>
      <c r="F111" s="94"/>
      <c r="G111" s="65">
        <f>D111*E111</f>
        <v>0</v>
      </c>
      <c r="H111" s="66">
        <f>D111*F111</f>
        <v>0</v>
      </c>
    </row>
    <row r="112" spans="1:8" s="44" customFormat="1" x14ac:dyDescent="0.25">
      <c r="A112" s="38">
        <f t="shared" ref="A112" si="43">A111+1</f>
        <v>69</v>
      </c>
      <c r="B112" s="45" t="s">
        <v>77</v>
      </c>
      <c r="C112" s="47" t="s">
        <v>23</v>
      </c>
      <c r="D112" s="46">
        <v>70</v>
      </c>
      <c r="E112" s="85"/>
      <c r="F112" s="94"/>
      <c r="G112" s="65">
        <f>D112*E112</f>
        <v>0</v>
      </c>
      <c r="H112" s="66">
        <f>D112*F112</f>
        <v>0</v>
      </c>
    </row>
    <row r="113" spans="1:8" s="44" customFormat="1" x14ac:dyDescent="0.25">
      <c r="A113" s="38"/>
      <c r="B113" s="63" t="s">
        <v>11</v>
      </c>
      <c r="C113" s="30"/>
      <c r="D113" s="46"/>
      <c r="E113" s="87"/>
      <c r="F113" s="96"/>
      <c r="G113" s="65"/>
      <c r="H113" s="66"/>
    </row>
    <row r="114" spans="1:8" s="44" customFormat="1" ht="30" x14ac:dyDescent="0.25">
      <c r="A114" s="38">
        <f>A112+1</f>
        <v>70</v>
      </c>
      <c r="B114" s="74" t="s">
        <v>38</v>
      </c>
      <c r="C114" s="30" t="s">
        <v>12</v>
      </c>
      <c r="D114" s="46">
        <v>1</v>
      </c>
      <c r="E114" s="88"/>
      <c r="F114" s="97"/>
      <c r="G114" s="65">
        <f t="shared" ref="G114:G118" si="44">D114*E114</f>
        <v>0</v>
      </c>
      <c r="H114" s="66">
        <f t="shared" ref="H114:H118" si="45">D114*F114</f>
        <v>0</v>
      </c>
    </row>
    <row r="115" spans="1:8" s="44" customFormat="1" x14ac:dyDescent="0.25">
      <c r="A115" s="38">
        <f t="shared" ref="A115:A118" si="46">A114+1</f>
        <v>71</v>
      </c>
      <c r="B115" s="45" t="s">
        <v>10</v>
      </c>
      <c r="C115" s="30" t="s">
        <v>12</v>
      </c>
      <c r="D115" s="46">
        <v>1</v>
      </c>
      <c r="E115" s="87">
        <v>0</v>
      </c>
      <c r="F115" s="97"/>
      <c r="G115" s="65">
        <f t="shared" si="44"/>
        <v>0</v>
      </c>
      <c r="H115" s="66">
        <f t="shared" si="45"/>
        <v>0</v>
      </c>
    </row>
    <row r="116" spans="1:8" s="44" customFormat="1" x14ac:dyDescent="0.25">
      <c r="A116" s="38">
        <f t="shared" si="46"/>
        <v>72</v>
      </c>
      <c r="B116" s="45" t="s">
        <v>13</v>
      </c>
      <c r="C116" s="30" t="s">
        <v>12</v>
      </c>
      <c r="D116" s="46">
        <v>1</v>
      </c>
      <c r="E116" s="87">
        <v>0</v>
      </c>
      <c r="F116" s="97"/>
      <c r="G116" s="65">
        <f t="shared" si="44"/>
        <v>0</v>
      </c>
      <c r="H116" s="66">
        <f t="shared" si="45"/>
        <v>0</v>
      </c>
    </row>
    <row r="117" spans="1:8" s="44" customFormat="1" x14ac:dyDescent="0.25">
      <c r="A117" s="38">
        <f t="shared" si="46"/>
        <v>73</v>
      </c>
      <c r="B117" s="45" t="s">
        <v>15</v>
      </c>
      <c r="C117" s="30" t="s">
        <v>12</v>
      </c>
      <c r="D117" s="46">
        <v>1</v>
      </c>
      <c r="E117" s="87">
        <v>0</v>
      </c>
      <c r="F117" s="97"/>
      <c r="G117" s="65">
        <f t="shared" si="44"/>
        <v>0</v>
      </c>
      <c r="H117" s="66">
        <f t="shared" si="45"/>
        <v>0</v>
      </c>
    </row>
    <row r="118" spans="1:8" s="44" customFormat="1" x14ac:dyDescent="0.25">
      <c r="A118" s="38">
        <f t="shared" si="46"/>
        <v>74</v>
      </c>
      <c r="B118" s="74" t="s">
        <v>37</v>
      </c>
      <c r="C118" s="30" t="s">
        <v>12</v>
      </c>
      <c r="D118" s="46">
        <v>1</v>
      </c>
      <c r="E118" s="88"/>
      <c r="F118" s="97"/>
      <c r="G118" s="65">
        <f t="shared" si="44"/>
        <v>0</v>
      </c>
      <c r="H118" s="66">
        <f t="shared" si="45"/>
        <v>0</v>
      </c>
    </row>
    <row r="119" spans="1:8" s="44" customFormat="1" x14ac:dyDescent="0.25">
      <c r="A119" s="43"/>
      <c r="B119" s="32" t="s">
        <v>30</v>
      </c>
      <c r="C119" s="21"/>
      <c r="D119" s="36"/>
      <c r="E119" s="89"/>
      <c r="F119" s="98"/>
      <c r="G119" s="67">
        <f>SUM(G100:G118)</f>
        <v>0</v>
      </c>
      <c r="H119" s="68">
        <f>SUM(H100:H118)</f>
        <v>0</v>
      </c>
    </row>
  </sheetData>
  <protectedRanges>
    <protectedRange sqref="D89 D67 D27 D30:D32 D86:D87 D111 D78:D84 D55:D65 D34:D39 D100:D109" name="Oblast1"/>
    <protectedRange sqref="D33" name="Oblast1_1"/>
    <protectedRange sqref="D44 D68 D90 D112" name="Oblast1_2"/>
    <protectedRange sqref="D28" name="Oblast1_3"/>
    <protectedRange sqref="D29" name="Oblast1_4"/>
    <protectedRange sqref="D85" name="Oblast1_5"/>
    <protectedRange sqref="D41:D43" name="Oblast1_2_2"/>
  </protectedRanges>
  <mergeCells count="12">
    <mergeCell ref="A10:B10"/>
    <mergeCell ref="A21:H21"/>
    <mergeCell ref="A4:H4"/>
    <mergeCell ref="A6:H6"/>
    <mergeCell ref="A7:H7"/>
    <mergeCell ref="A8:H8"/>
    <mergeCell ref="A9:H9"/>
    <mergeCell ref="B13:F13"/>
    <mergeCell ref="B14:F14"/>
    <mergeCell ref="B20:H20"/>
    <mergeCell ref="B15:F15"/>
    <mergeCell ref="B16:F16"/>
  </mergeCells>
  <pageMargins left="0.70833333333333304" right="0.70833333333333304" top="0.78749999999999998" bottom="0.78749999999999998" header="0.51180555555555496" footer="0.51180555555555496"/>
  <pageSetup paperSize="9" scale="80" firstPageNumber="0" fitToHeight="0" orientation="landscape" horizontalDpi="300" verticalDpi="300" r:id="rId1"/>
  <rowBreaks count="4" manualBreakCount="4">
    <brk id="22" max="16383" man="1"/>
    <brk id="52" max="16383" man="1"/>
    <brk id="75" max="16383" man="1"/>
    <brk id="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17</vt:i4>
      </vt:variant>
    </vt:vector>
  </HeadingPairs>
  <TitlesOfParts>
    <vt:vector size="18" baseType="lpstr">
      <vt:lpstr>Pavilon B</vt:lpstr>
      <vt:lpstr>'Pavilon B'!Názvy_tisku</vt:lpstr>
      <vt:lpstr>'Pavilon B'!Oblast_tisku</vt:lpstr>
      <vt:lpstr>'Pavilon B'!Print_Area_0</vt:lpstr>
      <vt:lpstr>'Pavilon B'!Print_Area_0_0</vt:lpstr>
      <vt:lpstr>'Pavilon B'!Print_Area_0_0_0</vt:lpstr>
      <vt:lpstr>'Pavilon B'!Print_Area_0_0_0_0</vt:lpstr>
      <vt:lpstr>'Pavilon B'!Print_Area_0_0_0_0_0</vt:lpstr>
      <vt:lpstr>'Pavilon B'!Print_Area_0_0_0_0_0_0</vt:lpstr>
      <vt:lpstr>'Pavilon B'!Print_Area_0_0_0_0_0_0_0</vt:lpstr>
      <vt:lpstr>'Pavilon B'!Print_Titles_0</vt:lpstr>
      <vt:lpstr>'Pavilon B'!Print_Titles_0_0</vt:lpstr>
      <vt:lpstr>'Pavilon B'!Print_Titles_0_0_0</vt:lpstr>
      <vt:lpstr>'Pavilon B'!Print_Titles_0_0_0_0</vt:lpstr>
      <vt:lpstr>'Pavilon B'!Print_Titles_0_0_0_0_0</vt:lpstr>
      <vt:lpstr>'Pavilon B'!Print_Titles_0_0_0_0_0_0</vt:lpstr>
      <vt:lpstr>'Pavilon B'!Print_Titles_0_0_0_0_0_0_0</vt:lpstr>
      <vt:lpstr>'Pavilon B'!Print_Titles_0_0_0_0_0_0_0_0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Beran</dc:creator>
  <dc:description/>
  <cp:lastModifiedBy>Martin Horák</cp:lastModifiedBy>
  <cp:revision>12</cp:revision>
  <cp:lastPrinted>2018-09-03T06:57:29Z</cp:lastPrinted>
  <dcterms:created xsi:type="dcterms:W3CDTF">2017-04-18T07:54:55Z</dcterms:created>
  <dcterms:modified xsi:type="dcterms:W3CDTF">2019-12-13T10:39:04Z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